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ł. nr 1" sheetId="1" r:id="rId1"/>
    <sheet name="zał. nr2 " sheetId="2" r:id="rId2"/>
    <sheet name="zał. nr3" sheetId="3" r:id="rId3"/>
    <sheet name="zał. nr 4" sheetId="4" r:id="rId4"/>
    <sheet name="inwestycje" sheetId="5" r:id="rId5"/>
  </sheets>
  <definedNames>
    <definedName name="_xlnm.Print_Area" localSheetId="0">'zał. nr 1'!$A$3:$H$18</definedName>
  </definedNames>
  <calcPr fullCalcOnLoad="1"/>
</workbook>
</file>

<file path=xl/sharedStrings.xml><?xml version="1.0" encoding="utf-8"?>
<sst xmlns="http://schemas.openxmlformats.org/spreadsheetml/2006/main" count="238" uniqueCount="160">
  <si>
    <t>Dział</t>
  </si>
  <si>
    <t>Ogółem</t>
  </si>
  <si>
    <t>bieżące</t>
  </si>
  <si>
    <t>Rozdział</t>
  </si>
  <si>
    <t>Planowane wydatki na 2010 r</t>
  </si>
  <si>
    <t>majątkowe</t>
  </si>
  <si>
    <t>Nazwa działu i rozdziału</t>
  </si>
  <si>
    <t xml:space="preserve">                                  </t>
  </si>
  <si>
    <t>z tego :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</si>
  <si>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</si>
  <si>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</si>
  <si>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</si>
  <si>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</si>
  <si>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</si>
  <si>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Rady gmin</t>
  </si>
  <si>
    <t>Kultura fizyczna i sport</t>
  </si>
  <si>
    <t>Obiekty sportowe</t>
  </si>
  <si>
    <t>OGÓŁEM</t>
  </si>
  <si>
    <t>Rady Miejskiej w Drobinie</t>
  </si>
  <si>
    <t xml:space="preserve">Przewodniczący </t>
  </si>
  <si>
    <t>Maciej Klekowicki</t>
  </si>
  <si>
    <t>przed zmianą</t>
  </si>
  <si>
    <t>zmiana</t>
  </si>
  <si>
    <t>po zmianie</t>
  </si>
  <si>
    <t xml:space="preserve">                                          WYDATKI</t>
  </si>
  <si>
    <t xml:space="preserve">zmieniający Uchwałę Budżetową Nr 212 / XLII / 09 na rok 2010 </t>
  </si>
  <si>
    <t xml:space="preserve">Załącznik Nr 1 </t>
  </si>
  <si>
    <t>z dnia 22 kwietnia 2010 roku</t>
  </si>
  <si>
    <t xml:space="preserve">do uchwały  Nr  234 / XLIV / 10 Rady Miejskiej w Drobinie </t>
  </si>
  <si>
    <t xml:space="preserve"> -   zakup usług pozostałych 792,00</t>
  </si>
  <si>
    <t xml:space="preserve"> -   diety radnych o kwotę  4 782,00</t>
  </si>
  <si>
    <r>
      <t xml:space="preserve">Wydatki bieżące   w rozdziale 75022 :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•   zwiększa   się o kwotę 5 574,00  na zakup materiałów materiałw i wyposażenia                                                                                                     •   zmniejsza się o kwotę 5 574,00 na  :</t>
    </r>
  </si>
  <si>
    <t xml:space="preserve">U Z A S A D N I E N I E  </t>
  </si>
  <si>
    <t>Ogółem wydatki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</si>
  <si>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</si>
  <si>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</si>
  <si>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</si>
  <si>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</si>
  <si>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</si>
  <si>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</si>
  <si>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</si>
  <si>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</si>
  <si>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 tym:</t>
  </si>
  <si>
    <t>Wydatki jednostek budżetowych</t>
  </si>
  <si>
    <t>WYDATKI BIEŻĄCE</t>
  </si>
  <si>
    <t>zmieniający Uchwałę Budżetową Nr 212 / XLII / 09 na rok 2010</t>
  </si>
  <si>
    <t>do uchwały 234 / XLIV / 10  Rady Miejskiej w Drobinie</t>
  </si>
  <si>
    <t xml:space="preserve">                                          Załącznik nr 2</t>
  </si>
  <si>
    <t>Drogi publiczne i gminne</t>
  </si>
  <si>
    <t xml:space="preserve">przed zmianą </t>
  </si>
  <si>
    <t xml:space="preserve">programy finansowane z udziałem środków europejskich i innych środków pochodzących ze śródeł zagranicznych niepodlegających zwrotowi </t>
  </si>
  <si>
    <t>Dotacje</t>
  </si>
  <si>
    <t>Wniesienie wkłądów do spółek prawa handlowego</t>
  </si>
  <si>
    <t>Zakup i objęcie akcji i udziałów</t>
  </si>
  <si>
    <t>w tym na:</t>
  </si>
  <si>
    <t>Inwestycje i zakupy inwestycyjne</t>
  </si>
  <si>
    <t>WYDATKI MAJĄTKOWE</t>
  </si>
  <si>
    <t>z dnia  22 kwietnia 2010 rok</t>
  </si>
  <si>
    <t>do uchwały  Nr  234 / XLIV / 10   Rady Miejskiej w Drobinie</t>
  </si>
  <si>
    <t xml:space="preserve">                                               Załącznik nr  3</t>
  </si>
  <si>
    <t>tj.  57,93 %  dochodów</t>
  </si>
  <si>
    <t xml:space="preserve">  +  2 253 221 =    14 039 338,36</t>
  </si>
  <si>
    <t>na 31.12.2010                           11 786 117 ,36</t>
  </si>
  <si>
    <t xml:space="preserve">Przewidywane zadłużenie                                                                               </t>
  </si>
  <si>
    <t xml:space="preserve">Zaciągnięte pożyczki z udziałem budżetu UE   -      </t>
  </si>
  <si>
    <t>Zaciągnięte kredyty  -                   5 674 076,00</t>
  </si>
  <si>
    <t>Spłata kredytów  -                        - 2 100 000,00</t>
  </si>
  <si>
    <t>Zadłużenie na 01 . 01 . 2010  -   8 212 041,36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</si>
  <si>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</si>
  <si>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</si>
  <si>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</si>
  <si>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</si>
  <si>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</si>
  <si>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</si>
  <si>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</si>
  <si>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</si>
  <si>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</si>
  <si>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</si>
  <si>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</si>
  <si>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</si>
  <si>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</si>
  <si>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</si>
  <si>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</si>
  <si>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</si>
  <si>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</si>
  <si>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</si>
  <si>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</si>
  <si>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</si>
  <si>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</si>
  <si>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</si>
  <si>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</si>
  <si>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</si>
  <si>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</si>
  <si>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</si>
  <si>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</si>
  <si>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</si>
  <si>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</si>
  <si>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</si>
  <si>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</si>
  <si>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</si>
  <si>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</si>
  <si>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</si>
  <si>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</si>
  <si>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</si>
  <si>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</si>
  <si>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</si>
  <si>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</si>
  <si>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</si>
  <si>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</si>
  <si>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 xml:space="preserve">zmiana </t>
  </si>
  <si>
    <t>Kwota 2010 r</t>
  </si>
  <si>
    <t>Klasyfikacja
§</t>
  </si>
  <si>
    <t>Treść</t>
  </si>
  <si>
    <t>Lp.</t>
  </si>
  <si>
    <t>Przychody i rozchody budżetu w 2010 r.</t>
  </si>
  <si>
    <t>do uchwały  Nr 234 / XLIV / 10  Rady Miejskiej w Drobinie</t>
  </si>
  <si>
    <t>Załącznik Nr 4</t>
  </si>
  <si>
    <t xml:space="preserve">                                                                                     Załącznik nr 3 do uchwały budżetowej</t>
  </si>
  <si>
    <t>Przewodniczący</t>
  </si>
  <si>
    <r>
      <t>C</t>
    </r>
    <r>
      <rPr>
        <sz val="10"/>
        <rFont val="Arial"/>
        <family val="0"/>
      </rPr>
      <t xml:space="preserve">. Inne źródła </t>
    </r>
  </si>
  <si>
    <r>
      <t>B</t>
    </r>
    <r>
      <rPr>
        <sz val="10"/>
        <rFont val="Arial"/>
        <family val="0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</si>
  <si>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0"/>
      </rPr>
      <t>. Dotacje i środki z budżetu państwa (np. od wojewody, MEN, UKFiS, …)</t>
    </r>
  </si>
  <si>
    <t>x</t>
  </si>
  <si>
    <t>UMiG Drobin</t>
  </si>
  <si>
    <t>Budowa boiska wielofunkcyjnego w Drobinie</t>
  </si>
  <si>
    <t>Sołectwo Kłaki</t>
  </si>
  <si>
    <t>Oświetlenie wsi Kłaki – zakup lamp stanowiących własność gminy</t>
  </si>
  <si>
    <t>Sołectwo Łęg Probostwo</t>
  </si>
  <si>
    <t>Oświetlenie wsi Łężek – zakup lamp stanowiących własność gminy</t>
  </si>
  <si>
    <t>Studium wykonalności</t>
  </si>
  <si>
    <t>Urządzenie terenu Zespołu Szkół w Łęgu</t>
  </si>
  <si>
    <t>Budowa boisk szkolnych w Łęgu Probostwie</t>
  </si>
  <si>
    <t>Zakup sprzętu komputerowego</t>
  </si>
  <si>
    <t>Sala konferencyjna</t>
  </si>
  <si>
    <t>Remont elewacji wraz z wymianą pokrycia dachu budynku przy ulicy Rynek 35 w Drobinie</t>
  </si>
  <si>
    <t>Remont elewacji wraz z wymianą pokrycia dachu budynku przy ulicy Rynek 23 w Drobinie</t>
  </si>
  <si>
    <t>Budowa dwóch budynków komunalnych w Drobinie przy ulicy Zaleskiej 58</t>
  </si>
  <si>
    <t>Budowa ul.Powstania Styczniowego w Drobinie projekt</t>
  </si>
  <si>
    <t>Sołectwo Łęg Kościelny II</t>
  </si>
  <si>
    <t xml:space="preserve">Dokumentacja drogi gminnej Łęg Kasztelański </t>
  </si>
  <si>
    <t>Sołectwo Kozłowo</t>
  </si>
  <si>
    <t xml:space="preserve">Projekt na budowę drogi asfaltowej Nr 25 </t>
  </si>
  <si>
    <t>Remont chodników w mieście Drobin  ul. Sierpecka , Płocka, Piłsudskiego, Rynek</t>
  </si>
  <si>
    <t>Przebudowa dróg gminnych w mieście Drobin powiat płocki dot. ulic Kryskich, Mniszkówny, Św. Stanisława Kostki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</si>
  <si>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</si>
  <si>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</si>
  <si>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</si>
  <si>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</si>
  <si>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</si>
  <si>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rok 2010</t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</si>
  <si>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</si>
  <si>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</si>
  <si>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</si>
  <si>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</si>
  <si>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Rozdz.</t>
  </si>
  <si>
    <t>w złotych</t>
  </si>
  <si>
    <t>Wydatki na zadania inwestycyjne na 2010 rok nieobjęte wieloletnimi programami inwestycyjnymi</t>
  </si>
  <si>
    <t>do uchwały Nr 234 / XLIV / 10  Rady Miejskiej w Drobinie</t>
  </si>
  <si>
    <t>Załącznik Nr 5</t>
  </si>
  <si>
    <t>Pozostała kwota z  wolnych środków zostanie rozdysponowana na kolejnej sesji.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</si>
</sst>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"/>
    <numFmt numFmtId="172" formatCode="0.000"/>
    <numFmt numFmtId="173" formatCode="0.0000"/>
  </numFmts>
  <fonts count="6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Times New Roman"/>
      <family val="1"/>
    </font>
    <font>
      <sz val="5"/>
      <name val="Arial"/>
      <family val="2"/>
    </font>
    <font>
      <b/>
      <sz val="7"/>
      <name val="Arial"/>
      <family val="2"/>
    </font>
    <font>
      <i/>
      <sz val="10"/>
      <name val="Arial CE"/>
      <family val="0"/>
    </font>
    <font>
      <sz val="14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CE"/>
      <family val="0"/>
    </font>
    <font>
      <i/>
      <sz val="8"/>
      <name val="Arial"/>
      <family val="2"/>
    </font>
    <font>
      <sz val="8"/>
      <name val="Arial CE"/>
      <family val="2"/>
    </font>
    <font>
      <sz val="8"/>
      <color indexed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5"/>
      <name val="Arial CE"/>
      <family val="2"/>
    </font>
    <font>
      <b/>
      <sz val="6"/>
      <name val="Arial CE"/>
      <family val="2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3" fontId="7" fillId="0" borderId="13" xfId="0" applyNumberFormat="1" applyFont="1" applyBorder="1" applyAlignment="1">
      <alignment horizontal="right" vertical="top" wrapText="1"/>
    </xf>
    <xf numFmtId="43" fontId="8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0" fillId="0" borderId="13" xfId="0" applyNumberFormat="1" applyBorder="1" applyAlignment="1">
      <alignment horizontal="right" vertical="top"/>
    </xf>
    <xf numFmtId="43" fontId="1" fillId="0" borderId="13" xfId="0" applyNumberFormat="1" applyFont="1" applyBorder="1" applyAlignment="1">
      <alignment horizontal="right" vertical="top"/>
    </xf>
    <xf numFmtId="43" fontId="0" fillId="0" borderId="13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3" fontId="12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center" wrapText="1"/>
    </xf>
    <xf numFmtId="43" fontId="12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3" fontId="8" fillId="0" borderId="13" xfId="0" applyNumberFormat="1" applyFont="1" applyBorder="1" applyAlignment="1">
      <alignment horizontal="right" vertical="center" wrapText="1"/>
    </xf>
    <xf numFmtId="43" fontId="14" fillId="0" borderId="13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19" fillId="0" borderId="17" xfId="0" applyNumberFormat="1" applyFont="1" applyBorder="1" applyAlignment="1">
      <alignment horizontal="center" vertical="center" wrapText="1"/>
    </xf>
    <xf numFmtId="43" fontId="20" fillId="0" borderId="18" xfId="0" applyNumberFormat="1" applyFont="1" applyBorder="1" applyAlignment="1">
      <alignment vertical="center" wrapText="1"/>
    </xf>
    <xf numFmtId="43" fontId="19" fillId="0" borderId="19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top" wrapText="1"/>
    </xf>
    <xf numFmtId="43" fontId="19" fillId="0" borderId="20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43" fontId="20" fillId="0" borderId="10" xfId="0" applyNumberFormat="1" applyFont="1" applyBorder="1" applyAlignment="1">
      <alignment vertical="center" wrapText="1"/>
    </xf>
    <xf numFmtId="43" fontId="20" fillId="0" borderId="13" xfId="0" applyNumberFormat="1" applyFont="1" applyBorder="1" applyAlignment="1">
      <alignment vertical="center" wrapText="1"/>
    </xf>
    <xf numFmtId="43" fontId="19" fillId="0" borderId="10" xfId="0" applyNumberFormat="1" applyFont="1" applyBorder="1" applyAlignment="1">
      <alignment vertical="center" wrapText="1"/>
    </xf>
    <xf numFmtId="43" fontId="19" fillId="0" borderId="13" xfId="0" applyNumberFormat="1" applyFont="1" applyBorder="1" applyAlignment="1">
      <alignment vertical="center"/>
    </xf>
    <xf numFmtId="43" fontId="20" fillId="0" borderId="13" xfId="0" applyNumberFormat="1" applyFont="1" applyBorder="1" applyAlignment="1">
      <alignment vertical="center"/>
    </xf>
    <xf numFmtId="43" fontId="20" fillId="0" borderId="19" xfId="0" applyNumberFormat="1" applyFont="1" applyBorder="1" applyAlignment="1">
      <alignment horizontal="center" vertical="center" wrapText="1"/>
    </xf>
    <xf numFmtId="43" fontId="19" fillId="0" borderId="19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2" fillId="0" borderId="0" xfId="0" applyNumberFormat="1" applyFont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43" fontId="23" fillId="0" borderId="13" xfId="0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3" fontId="24" fillId="0" borderId="13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43" fontId="23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43" fontId="23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21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3" fillId="0" borderId="0" xfId="52">
      <alignment/>
      <protection/>
    </xf>
    <xf numFmtId="0" fontId="3" fillId="0" borderId="0" xfId="52" applyAlignment="1">
      <alignment horizontal="center"/>
      <protection/>
    </xf>
    <xf numFmtId="0" fontId="3" fillId="0" borderId="0" xfId="52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4" fillId="0" borderId="13" xfId="52" applyFont="1" applyBorder="1" applyAlignment="1">
      <alignment horizontal="center" vertical="center"/>
      <protection/>
    </xf>
    <xf numFmtId="43" fontId="4" fillId="0" borderId="13" xfId="44" applyNumberFormat="1" applyFont="1" applyBorder="1" applyAlignment="1">
      <alignment vertical="center"/>
    </xf>
    <xf numFmtId="0" fontId="3" fillId="0" borderId="13" xfId="52" applyBorder="1" applyAlignment="1">
      <alignment vertical="center" wrapText="1"/>
      <protection/>
    </xf>
    <xf numFmtId="43" fontId="3" fillId="0" borderId="13" xfId="52" applyNumberFormat="1" applyFont="1" applyBorder="1" applyAlignment="1">
      <alignment vertical="center"/>
      <protection/>
    </xf>
    <xf numFmtId="43" fontId="3" fillId="0" borderId="13" xfId="52" applyNumberFormat="1" applyFont="1" applyBorder="1" applyAlignment="1">
      <alignment vertical="center" wrapText="1"/>
      <protection/>
    </xf>
    <xf numFmtId="43" fontId="3" fillId="0" borderId="13" xfId="44" applyNumberFormat="1" applyFont="1" applyBorder="1" applyAlignment="1">
      <alignment vertical="center"/>
    </xf>
    <xf numFmtId="0" fontId="30" fillId="0" borderId="13" xfId="52" applyFont="1" applyBorder="1" applyAlignment="1">
      <alignment wrapText="1"/>
      <protection/>
    </xf>
    <xf numFmtId="0" fontId="3" fillId="0" borderId="13" xfId="52" applyFont="1" applyBorder="1" applyAlignment="1">
      <alignment vertical="center"/>
      <protection/>
    </xf>
    <xf numFmtId="0" fontId="3" fillId="0" borderId="13" xfId="52" applyBorder="1" applyAlignment="1">
      <alignment horizontal="center" vertical="center"/>
      <protection/>
    </xf>
    <xf numFmtId="0" fontId="4" fillId="0" borderId="13" xfId="52" applyFont="1" applyBorder="1" applyAlignment="1">
      <alignment vertical="center"/>
      <protection/>
    </xf>
    <xf numFmtId="0" fontId="30" fillId="34" borderId="13" xfId="52" applyFont="1" applyFill="1" applyBorder="1" applyAlignment="1">
      <alignment vertical="top" wrapText="1"/>
      <protection/>
    </xf>
    <xf numFmtId="0" fontId="3" fillId="0" borderId="13" xfId="52" applyFont="1" applyBorder="1" applyAlignment="1" quotePrefix="1">
      <alignment vertical="center"/>
      <protection/>
    </xf>
    <xf numFmtId="0" fontId="31" fillId="34" borderId="13" xfId="52" applyFont="1" applyFill="1" applyBorder="1" applyAlignment="1">
      <alignment vertical="top" wrapText="1"/>
      <protection/>
    </xf>
    <xf numFmtId="0" fontId="4" fillId="0" borderId="13" xfId="52" applyFont="1" applyBorder="1" applyAlignment="1" quotePrefix="1">
      <alignment vertical="center"/>
      <protection/>
    </xf>
    <xf numFmtId="0" fontId="32" fillId="34" borderId="13" xfId="52" applyFont="1" applyFill="1" applyBorder="1" applyAlignment="1">
      <alignment vertical="top" wrapText="1"/>
      <protection/>
    </xf>
    <xf numFmtId="43" fontId="3" fillId="0" borderId="13" xfId="52" applyNumberFormat="1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43" fontId="4" fillId="0" borderId="13" xfId="52" applyNumberFormat="1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center" vertical="center"/>
      <protection/>
    </xf>
    <xf numFmtId="0" fontId="23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15" xfId="0" applyFont="1" applyBorder="1" applyAlignment="1">
      <alignment horizontal="center"/>
    </xf>
    <xf numFmtId="43" fontId="0" fillId="0" borderId="21" xfId="0" applyNumberFormat="1" applyBorder="1" applyAlignment="1">
      <alignment horizontal="right" vertical="top"/>
    </xf>
    <xf numFmtId="43" fontId="0" fillId="0" borderId="12" xfId="0" applyNumberFormat="1" applyBorder="1" applyAlignment="1">
      <alignment horizontal="right" vertical="top"/>
    </xf>
    <xf numFmtId="0" fontId="0" fillId="0" borderId="0" xfId="0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43" fontId="5" fillId="0" borderId="21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3" fontId="12" fillId="0" borderId="21" xfId="0" applyNumberFormat="1" applyFont="1" applyBorder="1" applyAlignment="1">
      <alignment horizontal="center" vertical="center" wrapText="1"/>
    </xf>
    <xf numFmtId="43" fontId="12" fillId="0" borderId="12" xfId="0" applyNumberFormat="1" applyFont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3" fontId="14" fillId="0" borderId="13" xfId="0" applyNumberFormat="1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23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52" applyFont="1" applyFill="1" applyBorder="1" applyAlignment="1">
      <alignment horizontal="center" vertical="center" wrapText="1"/>
      <protection/>
    </xf>
    <xf numFmtId="0" fontId="33" fillId="33" borderId="13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3" fillId="0" borderId="0" xfId="52" applyAlignment="1">
      <alignment horizontal="center"/>
      <protection/>
    </xf>
    <xf numFmtId="0" fontId="3" fillId="0" borderId="0" xfId="52" applyAlignment="1">
      <alignment horizontal="left"/>
      <protection/>
    </xf>
    <xf numFmtId="0" fontId="4" fillId="0" borderId="13" xfId="52" applyFont="1" applyBorder="1" applyAlignment="1">
      <alignment horizontal="left" vertical="center"/>
      <protection/>
    </xf>
    <xf numFmtId="0" fontId="3" fillId="0" borderId="0" xfId="52" applyAlignment="1">
      <alignment horizontal="center" vertical="center"/>
      <protection/>
    </xf>
    <xf numFmtId="0" fontId="2" fillId="0" borderId="0" xfId="52" applyFont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H25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6" width="14.8515625" style="0" customWidth="1"/>
    <col min="7" max="8" width="15.421875" style="0" customWidth="1"/>
  </cols>
  <sheetData>
    <row r="1" spans="4:8" ht="12.75">
      <c r="D1" s="24"/>
      <c r="E1" s="24"/>
      <c r="F1" s="24" t="s">
        <v>26</v>
      </c>
      <c r="G1" s="24"/>
      <c r="H1" s="24"/>
    </row>
    <row r="2" spans="4:8" ht="12.75">
      <c r="D2" s="132" t="s">
        <v>28</v>
      </c>
      <c r="E2" s="132"/>
      <c r="F2" s="132"/>
      <c r="G2" s="132"/>
      <c r="H2" s="132"/>
    </row>
    <row r="3" spans="3:8" ht="12.75">
      <c r="C3" s="11"/>
      <c r="D3" s="139" t="s">
        <v>27</v>
      </c>
      <c r="E3" s="139"/>
      <c r="F3" s="139"/>
      <c r="G3" s="139"/>
      <c r="H3" s="139"/>
    </row>
    <row r="4" spans="3:8" ht="18">
      <c r="C4" s="3" t="s">
        <v>7</v>
      </c>
      <c r="D4" s="132" t="s">
        <v>25</v>
      </c>
      <c r="E4" s="132"/>
      <c r="F4" s="132"/>
      <c r="G4" s="132"/>
      <c r="H4" s="132"/>
    </row>
    <row r="5" ht="6.75" customHeight="1">
      <c r="C5" s="3"/>
    </row>
    <row r="6" spans="1:8" ht="18">
      <c r="A6" s="129" t="s">
        <v>24</v>
      </c>
      <c r="B6" s="129"/>
      <c r="C6" s="129"/>
      <c r="D6" s="129"/>
      <c r="E6" s="129"/>
      <c r="F6" s="129"/>
      <c r="G6" s="26"/>
      <c r="H6" s="25"/>
    </row>
    <row r="7" spans="1:8" s="4" customFormat="1" ht="15" customHeight="1">
      <c r="A7" s="143" t="s">
        <v>0</v>
      </c>
      <c r="B7" s="143" t="s">
        <v>3</v>
      </c>
      <c r="C7" s="143" t="s">
        <v>6</v>
      </c>
      <c r="D7" s="140" t="s">
        <v>4</v>
      </c>
      <c r="E7" s="140"/>
      <c r="F7" s="141"/>
      <c r="G7" s="140"/>
      <c r="H7" s="142"/>
    </row>
    <row r="8" spans="1:8" s="4" customFormat="1" ht="15" customHeight="1">
      <c r="A8" s="144"/>
      <c r="B8" s="144"/>
      <c r="C8" s="144"/>
      <c r="D8" s="133" t="s">
        <v>1</v>
      </c>
      <c r="E8" s="134"/>
      <c r="F8" s="135"/>
      <c r="G8" s="148" t="s">
        <v>8</v>
      </c>
      <c r="H8" s="148"/>
    </row>
    <row r="9" spans="1:8" s="4" customFormat="1" ht="57" customHeight="1">
      <c r="A9" s="5"/>
      <c r="B9" s="5"/>
      <c r="C9" s="6"/>
      <c r="D9" s="136"/>
      <c r="E9" s="137"/>
      <c r="F9" s="138"/>
      <c r="G9" s="6" t="s">
        <v>2</v>
      </c>
      <c r="H9" s="23" t="s">
        <v>5</v>
      </c>
    </row>
    <row r="10" spans="1:8" s="4" customFormat="1" ht="19.5" customHeight="1">
      <c r="A10" s="5"/>
      <c r="B10" s="5"/>
      <c r="C10" s="6"/>
      <c r="D10" s="22" t="s">
        <v>21</v>
      </c>
      <c r="E10" s="22" t="s">
        <v>22</v>
      </c>
      <c r="F10" s="22" t="s">
        <v>23</v>
      </c>
      <c r="G10" s="9"/>
      <c r="H10" s="10"/>
    </row>
    <row r="11" spans="1:8" s="8" customFormat="1" ht="7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ht="19.5" customHeight="1">
      <c r="A12" s="17">
        <v>600</v>
      </c>
      <c r="B12" s="17"/>
      <c r="C12" s="16" t="s">
        <v>9</v>
      </c>
      <c r="D12" s="19">
        <v>3602754</v>
      </c>
      <c r="E12" s="19">
        <f>SUM(E13:E13)</f>
        <v>96170</v>
      </c>
      <c r="F12" s="28">
        <f>SUM(D12:E12)</f>
        <v>3698924</v>
      </c>
      <c r="G12" s="19">
        <v>443687</v>
      </c>
      <c r="H12" s="19">
        <f>SUM(H13:H13)</f>
        <v>3255237</v>
      </c>
    </row>
    <row r="13" spans="1:8" ht="19.5" customHeight="1">
      <c r="A13" s="14"/>
      <c r="B13" s="14">
        <v>60016</v>
      </c>
      <c r="C13" s="2" t="s">
        <v>10</v>
      </c>
      <c r="D13" s="20">
        <v>3601756</v>
      </c>
      <c r="E13" s="20">
        <v>96170</v>
      </c>
      <c r="F13" s="28">
        <f>SUM(D13:E13)</f>
        <v>3697926</v>
      </c>
      <c r="G13" s="20">
        <v>442689</v>
      </c>
      <c r="H13" s="20">
        <v>3255237</v>
      </c>
    </row>
    <row r="14" spans="1:8" ht="19.5" customHeight="1">
      <c r="A14" s="17">
        <v>700</v>
      </c>
      <c r="B14" s="17"/>
      <c r="C14" s="16" t="s">
        <v>11</v>
      </c>
      <c r="D14" s="19">
        <f>SUM(D14:E14)</f>
        <v>570621</v>
      </c>
      <c r="E14" s="19">
        <v>521900</v>
      </c>
      <c r="F14" s="29">
        <v>1092521</v>
      </c>
      <c r="G14" s="19">
        <f>SUM(G15)</f>
        <v>130621</v>
      </c>
      <c r="H14" s="19">
        <f>SUM(H15)</f>
        <v>961900</v>
      </c>
    </row>
    <row r="15" spans="1:8" ht="26.25" customHeight="1">
      <c r="A15" s="14"/>
      <c r="B15" s="14">
        <v>70005</v>
      </c>
      <c r="C15" s="2" t="s">
        <v>12</v>
      </c>
      <c r="D15" s="20">
        <f>SUM(D15:E15)</f>
        <v>570621</v>
      </c>
      <c r="E15" s="20">
        <v>521900</v>
      </c>
      <c r="F15" s="30">
        <v>1092521</v>
      </c>
      <c r="G15" s="20">
        <v>130621</v>
      </c>
      <c r="H15" s="20">
        <v>961900</v>
      </c>
    </row>
    <row r="16" spans="1:8" ht="19.5" customHeight="1">
      <c r="A16" s="17">
        <v>750</v>
      </c>
      <c r="B16" s="17"/>
      <c r="C16" s="16" t="s">
        <v>13</v>
      </c>
      <c r="D16" s="19">
        <f>SUM(D17:D18)</f>
        <v>2401742</v>
      </c>
      <c r="E16" s="19">
        <f>SUM(E17:E18)</f>
        <v>10618</v>
      </c>
      <c r="F16" s="29">
        <v>2412360</v>
      </c>
      <c r="G16" s="19">
        <v>2351062</v>
      </c>
      <c r="H16" s="19">
        <v>61298</v>
      </c>
    </row>
    <row r="17" spans="1:8" ht="19.5" customHeight="1">
      <c r="A17" s="14"/>
      <c r="B17" s="14">
        <v>75022</v>
      </c>
      <c r="C17" s="2" t="s">
        <v>14</v>
      </c>
      <c r="D17" s="20">
        <f>SUM(D17:E17)</f>
        <v>153719</v>
      </c>
      <c r="E17" s="20">
        <v>16192</v>
      </c>
      <c r="F17" s="130">
        <v>164337</v>
      </c>
      <c r="G17" s="20">
        <v>153719</v>
      </c>
      <c r="H17" s="20">
        <v>10618</v>
      </c>
    </row>
    <row r="18" spans="1:8" ht="19.5" customHeight="1">
      <c r="A18" s="14"/>
      <c r="B18" s="14"/>
      <c r="C18" s="2"/>
      <c r="D18" s="20"/>
      <c r="E18" s="20">
        <v>-5574</v>
      </c>
      <c r="F18" s="131"/>
      <c r="G18" s="20"/>
      <c r="H18" s="20"/>
    </row>
    <row r="19" spans="1:8" ht="20.25" customHeight="1">
      <c r="A19" s="13">
        <v>926</v>
      </c>
      <c r="B19" s="13"/>
      <c r="C19" s="18" t="s">
        <v>15</v>
      </c>
      <c r="D19" s="19">
        <f>SUM(D20:D20)</f>
        <v>286322</v>
      </c>
      <c r="E19" s="19">
        <f>SUM(E20:E20)</f>
        <v>325730</v>
      </c>
      <c r="F19" s="29">
        <v>612052</v>
      </c>
      <c r="G19" s="19">
        <v>286322</v>
      </c>
      <c r="H19" s="19">
        <v>325730</v>
      </c>
    </row>
    <row r="20" spans="1:8" ht="20.25" customHeight="1">
      <c r="A20" s="12"/>
      <c r="B20" s="12">
        <v>92601</v>
      </c>
      <c r="C20" s="15" t="s">
        <v>16</v>
      </c>
      <c r="D20" s="20">
        <f>SUM(D20:E20)</f>
        <v>217329</v>
      </c>
      <c r="E20" s="20">
        <v>325730</v>
      </c>
      <c r="F20" s="28">
        <v>612052</v>
      </c>
      <c r="G20" s="20">
        <v>217329</v>
      </c>
      <c r="H20" s="20">
        <v>325730</v>
      </c>
    </row>
    <row r="21" spans="1:8" ht="32.25" customHeight="1">
      <c r="A21" s="145" t="s">
        <v>17</v>
      </c>
      <c r="B21" s="146"/>
      <c r="C21" s="147"/>
      <c r="D21" s="19">
        <v>26174415</v>
      </c>
      <c r="E21" s="19">
        <v>954418</v>
      </c>
      <c r="F21" s="19">
        <v>27128833</v>
      </c>
      <c r="G21" s="19">
        <v>18778653</v>
      </c>
      <c r="H21" s="19">
        <v>8350180</v>
      </c>
    </row>
    <row r="22" spans="1:9" ht="12" customHeight="1">
      <c r="A22" s="27"/>
      <c r="B22" s="27"/>
      <c r="C22" s="21"/>
      <c r="D22" s="21"/>
      <c r="E22" s="21"/>
      <c r="F22" s="21"/>
      <c r="G22" s="21" t="s">
        <v>19</v>
      </c>
      <c r="H22" s="21"/>
      <c r="I22" s="21"/>
    </row>
    <row r="23" spans="3:9" ht="12.75">
      <c r="C23" s="21"/>
      <c r="D23" s="21"/>
      <c r="E23" s="21"/>
      <c r="F23" s="21"/>
      <c r="G23" s="21" t="s">
        <v>18</v>
      </c>
      <c r="H23" s="21"/>
      <c r="I23" s="21"/>
    </row>
    <row r="24" ht="4.5" customHeight="1">
      <c r="C24" s="1"/>
    </row>
    <row r="25" spans="3:9" ht="12" customHeight="1">
      <c r="C25" s="24"/>
      <c r="D25" s="31"/>
      <c r="E25" s="24"/>
      <c r="F25" s="31"/>
      <c r="G25" s="24" t="s">
        <v>20</v>
      </c>
      <c r="H25" s="24"/>
      <c r="I25" s="24"/>
    </row>
    <row r="26" ht="12.75">
      <c r="H26" s="21"/>
    </row>
    <row r="28" ht="12.75">
      <c r="C28" s="1"/>
    </row>
    <row r="29" ht="12.75">
      <c r="C29" s="1"/>
    </row>
    <row r="30" spans="6:10" ht="12.75">
      <c r="F30" s="132"/>
      <c r="G30" s="132"/>
      <c r="H30" s="132"/>
      <c r="I30" s="132"/>
      <c r="J30" s="132"/>
    </row>
    <row r="31" spans="6:10" ht="12.75">
      <c r="F31" s="132"/>
      <c r="G31" s="132"/>
      <c r="H31" s="132"/>
      <c r="I31" s="132"/>
      <c r="J31" s="132"/>
    </row>
    <row r="32" ht="12.75">
      <c r="F32" s="1"/>
    </row>
    <row r="33" spans="6:10" ht="12.75">
      <c r="F33" s="132"/>
      <c r="G33" s="132"/>
      <c r="H33" s="132"/>
      <c r="I33" s="132"/>
      <c r="J33" s="132"/>
    </row>
    <row r="35" spans="7:11" ht="12.75">
      <c r="G35" s="132"/>
      <c r="H35" s="132"/>
      <c r="I35" s="132"/>
      <c r="J35" s="132"/>
      <c r="K35" s="132"/>
    </row>
    <row r="36" spans="7:11" ht="12.75">
      <c r="G36" s="132"/>
      <c r="H36" s="132"/>
      <c r="I36" s="132"/>
      <c r="J36" s="132"/>
      <c r="K36" s="132"/>
    </row>
    <row r="37" ht="12.75">
      <c r="G37" s="1"/>
    </row>
    <row r="38" spans="7:11" ht="12.75">
      <c r="G38" s="132"/>
      <c r="H38" s="132"/>
      <c r="I38" s="132"/>
      <c r="J38" s="132"/>
      <c r="K38" s="132"/>
    </row>
  </sheetData>
  <sheetProtection/>
  <mergeCells count="18">
    <mergeCell ref="C7:C8"/>
    <mergeCell ref="A21:C21"/>
    <mergeCell ref="B7:B8"/>
    <mergeCell ref="A7:A8"/>
    <mergeCell ref="G36:K36"/>
    <mergeCell ref="G38:K38"/>
    <mergeCell ref="F33:J33"/>
    <mergeCell ref="G8:H8"/>
    <mergeCell ref="A6:F6"/>
    <mergeCell ref="F17:F18"/>
    <mergeCell ref="G35:K35"/>
    <mergeCell ref="F30:J30"/>
    <mergeCell ref="D8:F9"/>
    <mergeCell ref="D2:H2"/>
    <mergeCell ref="D3:H3"/>
    <mergeCell ref="D4:H4"/>
    <mergeCell ref="F31:J31"/>
    <mergeCell ref="D7:H7"/>
  </mergeCells>
  <printOptions/>
  <pageMargins left="0.75" right="0.75" top="1" bottom="1" header="0.5" footer="0.5"/>
  <pageSetup horizontalDpi="600" verticalDpi="600" orientation="landscape" paperSize="9" r:id="rId1"/>
  <ignoredErrors>
    <ignoredError sqref="D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9" sqref="A19:N19"/>
    </sheetView>
  </sheetViews>
  <sheetFormatPr defaultColWidth="9.140625" defaultRowHeight="12.75"/>
  <cols>
    <col min="1" max="1" width="3.421875" style="1" customWidth="1"/>
    <col min="2" max="2" width="5.00390625" style="1" customWidth="1"/>
    <col min="3" max="3" width="10.421875" style="1" customWidth="1"/>
    <col min="4" max="4" width="13.00390625" style="1" customWidth="1"/>
    <col min="5" max="5" width="11.8515625" style="1" customWidth="1"/>
    <col min="6" max="6" width="13.57421875" style="1" customWidth="1"/>
    <col min="7" max="7" width="13.421875" style="1" customWidth="1"/>
    <col min="8" max="8" width="12.00390625" style="1" customWidth="1"/>
    <col min="9" max="9" width="11.8515625" style="1" customWidth="1"/>
    <col min="10" max="10" width="10.57421875" style="1" customWidth="1"/>
    <col min="11" max="11" width="12.140625" style="0" customWidth="1"/>
    <col min="12" max="12" width="1.421875" style="0" customWidth="1"/>
    <col min="13" max="13" width="1.57421875" style="0" customWidth="1"/>
    <col min="14" max="14" width="11.140625" style="0" customWidth="1"/>
  </cols>
  <sheetData>
    <row r="1" spans="1:14" ht="12.75" customHeight="1">
      <c r="A1" s="51"/>
      <c r="B1" s="50"/>
      <c r="C1" s="50"/>
      <c r="D1" s="50"/>
      <c r="E1" s="50"/>
      <c r="F1" s="50"/>
      <c r="G1" s="50"/>
      <c r="H1" s="161" t="s">
        <v>47</v>
      </c>
      <c r="I1" s="161"/>
      <c r="J1" s="161"/>
      <c r="K1" s="161"/>
      <c r="L1" s="161"/>
      <c r="M1" s="161"/>
      <c r="N1" s="161"/>
    </row>
    <row r="2" spans="1:14" ht="15.75" customHeight="1">
      <c r="A2" s="51"/>
      <c r="B2" s="50"/>
      <c r="C2" s="50"/>
      <c r="D2" s="50"/>
      <c r="E2" s="50"/>
      <c r="F2" s="50"/>
      <c r="G2" s="50"/>
      <c r="H2" s="132" t="s">
        <v>46</v>
      </c>
      <c r="I2" s="132"/>
      <c r="J2" s="132"/>
      <c r="K2" s="132"/>
      <c r="L2" s="132"/>
      <c r="M2" s="132"/>
      <c r="N2" s="132"/>
    </row>
    <row r="3" spans="1:14" ht="14.25" customHeight="1">
      <c r="A3" s="51"/>
      <c r="B3" s="50"/>
      <c r="C3" s="50"/>
      <c r="D3" s="50"/>
      <c r="E3" s="50"/>
      <c r="F3" s="50"/>
      <c r="G3" s="50"/>
      <c r="H3" s="162" t="s">
        <v>27</v>
      </c>
      <c r="I3" s="162"/>
      <c r="J3" s="162"/>
      <c r="K3" s="162"/>
      <c r="L3" s="162"/>
      <c r="M3" s="162"/>
      <c r="N3" s="162"/>
    </row>
    <row r="4" spans="1:14" ht="15" customHeight="1">
      <c r="A4" s="49"/>
      <c r="B4" s="49"/>
      <c r="C4" s="49"/>
      <c r="D4" s="49"/>
      <c r="E4" s="49"/>
      <c r="F4" s="49"/>
      <c r="G4" s="49"/>
      <c r="H4" s="162" t="s">
        <v>45</v>
      </c>
      <c r="I4" s="162"/>
      <c r="J4" s="162"/>
      <c r="K4" s="162"/>
      <c r="L4" s="162"/>
      <c r="M4" s="162"/>
      <c r="N4" s="162"/>
    </row>
    <row r="5" spans="1:10" ht="12.75">
      <c r="A5" s="48"/>
      <c r="B5" s="48"/>
      <c r="C5" s="48"/>
      <c r="D5" s="48"/>
      <c r="E5" s="48"/>
      <c r="F5" s="48"/>
      <c r="G5" s="47" t="s">
        <v>44</v>
      </c>
      <c r="I5" s="46"/>
      <c r="J5" s="45"/>
    </row>
    <row r="6" spans="1:14" s="36" customFormat="1" ht="20.25" customHeight="1">
      <c r="A6" s="152" t="s">
        <v>0</v>
      </c>
      <c r="B6" s="152" t="s">
        <v>3</v>
      </c>
      <c r="C6" s="152" t="s">
        <v>6</v>
      </c>
      <c r="D6" s="154" t="s">
        <v>1</v>
      </c>
      <c r="E6" s="155"/>
      <c r="F6" s="156"/>
      <c r="G6" s="152" t="s">
        <v>43</v>
      </c>
      <c r="H6" s="167" t="s">
        <v>42</v>
      </c>
      <c r="I6" s="168"/>
      <c r="J6" s="152" t="s">
        <v>41</v>
      </c>
      <c r="K6" s="165" t="s">
        <v>40</v>
      </c>
      <c r="L6" s="152" t="s">
        <v>39</v>
      </c>
      <c r="M6" s="152" t="s">
        <v>38</v>
      </c>
      <c r="N6" s="152" t="s">
        <v>37</v>
      </c>
    </row>
    <row r="7" spans="1:14" s="36" customFormat="1" ht="73.5" customHeight="1">
      <c r="A7" s="153"/>
      <c r="B7" s="153"/>
      <c r="C7" s="153"/>
      <c r="D7" s="157"/>
      <c r="E7" s="158"/>
      <c r="F7" s="159"/>
      <c r="G7" s="153"/>
      <c r="H7" s="43" t="s">
        <v>36</v>
      </c>
      <c r="I7" s="42" t="s">
        <v>35</v>
      </c>
      <c r="J7" s="153"/>
      <c r="K7" s="166"/>
      <c r="L7" s="153"/>
      <c r="M7" s="153"/>
      <c r="N7" s="153"/>
    </row>
    <row r="8" spans="1:14" s="36" customFormat="1" ht="24" customHeight="1">
      <c r="A8" s="40"/>
      <c r="B8" s="40"/>
      <c r="C8" s="40"/>
      <c r="D8" s="40" t="s">
        <v>21</v>
      </c>
      <c r="E8" s="40" t="s">
        <v>22</v>
      </c>
      <c r="F8" s="40" t="s">
        <v>34</v>
      </c>
      <c r="G8" s="40"/>
      <c r="H8" s="41"/>
      <c r="I8" s="40"/>
      <c r="J8" s="40"/>
      <c r="K8" s="41"/>
      <c r="L8" s="40"/>
      <c r="M8" s="40"/>
      <c r="N8" s="40"/>
    </row>
    <row r="9" spans="1:14" s="36" customFormat="1" ht="6" customHeigh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</row>
    <row r="10" spans="1:14" s="36" customFormat="1" ht="19.5" customHeight="1">
      <c r="A10" s="169">
        <v>750</v>
      </c>
      <c r="B10" s="169"/>
      <c r="C10" s="169" t="s">
        <v>13</v>
      </c>
      <c r="D10" s="163">
        <v>2351062</v>
      </c>
      <c r="E10" s="38">
        <v>-5574</v>
      </c>
      <c r="F10" s="163">
        <v>2351062</v>
      </c>
      <c r="G10" s="163">
        <v>2210093</v>
      </c>
      <c r="H10" s="163">
        <v>1861554</v>
      </c>
      <c r="I10" s="163">
        <v>348539</v>
      </c>
      <c r="J10" s="163">
        <f>SUM(J13:J13)</f>
        <v>0</v>
      </c>
      <c r="K10" s="163">
        <v>140969</v>
      </c>
      <c r="L10" s="149"/>
      <c r="M10" s="149"/>
      <c r="N10" s="149">
        <v>0</v>
      </c>
    </row>
    <row r="11" spans="1:14" s="36" customFormat="1" ht="13.5" customHeight="1">
      <c r="A11" s="170"/>
      <c r="B11" s="170"/>
      <c r="C11" s="170"/>
      <c r="D11" s="164"/>
      <c r="E11" s="37">
        <v>5574</v>
      </c>
      <c r="F11" s="164"/>
      <c r="G11" s="164"/>
      <c r="H11" s="164"/>
      <c r="I11" s="164"/>
      <c r="J11" s="164"/>
      <c r="K11" s="164"/>
      <c r="L11" s="150"/>
      <c r="M11" s="150"/>
      <c r="N11" s="150"/>
    </row>
    <row r="12" spans="1:14" s="36" customFormat="1" ht="18.75" customHeight="1">
      <c r="A12" s="169"/>
      <c r="B12" s="171">
        <v>75022</v>
      </c>
      <c r="C12" s="171" t="s">
        <v>14</v>
      </c>
      <c r="D12" s="174">
        <v>153719</v>
      </c>
      <c r="E12" s="38">
        <v>-5574</v>
      </c>
      <c r="F12" s="175">
        <v>153719</v>
      </c>
      <c r="G12" s="149">
        <v>14760</v>
      </c>
      <c r="H12" s="163">
        <v>0</v>
      </c>
      <c r="I12" s="149">
        <v>14760</v>
      </c>
      <c r="J12" s="163">
        <v>0</v>
      </c>
      <c r="K12" s="149">
        <v>138959</v>
      </c>
      <c r="L12" s="149"/>
      <c r="M12" s="149"/>
      <c r="N12" s="149">
        <v>0</v>
      </c>
    </row>
    <row r="13" spans="1:14" s="36" customFormat="1" ht="16.5" customHeight="1">
      <c r="A13" s="170"/>
      <c r="B13" s="172"/>
      <c r="C13" s="172"/>
      <c r="D13" s="174"/>
      <c r="E13" s="37">
        <v>5574</v>
      </c>
      <c r="F13" s="175"/>
      <c r="G13" s="150"/>
      <c r="H13" s="164"/>
      <c r="I13" s="150"/>
      <c r="J13" s="164"/>
      <c r="K13" s="150"/>
      <c r="L13" s="150"/>
      <c r="M13" s="150"/>
      <c r="N13" s="150"/>
    </row>
    <row r="14" spans="1:14" s="32" customFormat="1" ht="30" customHeight="1">
      <c r="A14" s="176" t="s">
        <v>33</v>
      </c>
      <c r="B14" s="176"/>
      <c r="C14" s="176"/>
      <c r="D14" s="35">
        <v>18778653</v>
      </c>
      <c r="E14" s="35">
        <v>0</v>
      </c>
      <c r="F14" s="35">
        <v>18778653</v>
      </c>
      <c r="G14" s="35">
        <v>14104875</v>
      </c>
      <c r="H14" s="35">
        <v>9772760</v>
      </c>
      <c r="I14" s="35">
        <v>4332115</v>
      </c>
      <c r="J14" s="35">
        <v>279293</v>
      </c>
      <c r="K14" s="35">
        <v>3987436</v>
      </c>
      <c r="L14" s="35"/>
      <c r="M14" s="35"/>
      <c r="N14" s="35">
        <v>407049</v>
      </c>
    </row>
    <row r="15" spans="1:14" s="32" customFormat="1" ht="7.5" customHeight="1">
      <c r="A15" s="34"/>
      <c r="B15" s="34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32" customFormat="1" ht="17.25" customHeight="1">
      <c r="A16" s="151" t="s">
        <v>32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s="32" customFormat="1" ht="54.75" customHeight="1">
      <c r="A17" s="173" t="s">
        <v>31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32" customFormat="1" ht="13.5" customHeight="1">
      <c r="A18" s="160" t="s">
        <v>30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s="32" customFormat="1" ht="16.5" customHeight="1">
      <c r="A19" s="160" t="s">
        <v>29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9:11" ht="12.75">
      <c r="I20" s="132" t="s">
        <v>19</v>
      </c>
      <c r="J20" s="132"/>
      <c r="K20" s="132"/>
    </row>
    <row r="21" spans="9:11" ht="12.75">
      <c r="I21" s="132" t="s">
        <v>18</v>
      </c>
      <c r="J21" s="132"/>
      <c r="K21" s="132"/>
    </row>
    <row r="22" ht="12.75">
      <c r="J22"/>
    </row>
    <row r="23" spans="9:11" ht="12.75">
      <c r="I23" s="132" t="s">
        <v>20</v>
      </c>
      <c r="J23" s="132"/>
      <c r="K23" s="132"/>
    </row>
  </sheetData>
  <sheetProtection/>
  <mergeCells count="49">
    <mergeCell ref="A17:N17"/>
    <mergeCell ref="A18:N18"/>
    <mergeCell ref="D12:D13"/>
    <mergeCell ref="F12:F13"/>
    <mergeCell ref="A14:C14"/>
    <mergeCell ref="F10:F11"/>
    <mergeCell ref="G10:G11"/>
    <mergeCell ref="N10:N11"/>
    <mergeCell ref="G12:G13"/>
    <mergeCell ref="H12:H13"/>
    <mergeCell ref="K12:K13"/>
    <mergeCell ref="N12:N13"/>
    <mergeCell ref="M10:M11"/>
    <mergeCell ref="A10:A11"/>
    <mergeCell ref="A12:A13"/>
    <mergeCell ref="B10:B11"/>
    <mergeCell ref="B12:B13"/>
    <mergeCell ref="C10:C11"/>
    <mergeCell ref="C12:C13"/>
    <mergeCell ref="I21:K21"/>
    <mergeCell ref="I23:K23"/>
    <mergeCell ref="K6:K7"/>
    <mergeCell ref="J6:J7"/>
    <mergeCell ref="H6:I6"/>
    <mergeCell ref="H10:H11"/>
    <mergeCell ref="I10:I11"/>
    <mergeCell ref="J10:J11"/>
    <mergeCell ref="I12:I13"/>
    <mergeCell ref="K10:K11"/>
    <mergeCell ref="A19:N19"/>
    <mergeCell ref="H1:N1"/>
    <mergeCell ref="L6:L7"/>
    <mergeCell ref="M6:M7"/>
    <mergeCell ref="N6:N7"/>
    <mergeCell ref="H4:N4"/>
    <mergeCell ref="H3:N3"/>
    <mergeCell ref="H2:N2"/>
    <mergeCell ref="D10:D11"/>
    <mergeCell ref="J12:J13"/>
    <mergeCell ref="I20:K20"/>
    <mergeCell ref="M12:M13"/>
    <mergeCell ref="L10:L11"/>
    <mergeCell ref="L12:L13"/>
    <mergeCell ref="A16:N16"/>
    <mergeCell ref="C6:C7"/>
    <mergeCell ref="B6:B7"/>
    <mergeCell ref="A6:A7"/>
    <mergeCell ref="D6:F7"/>
    <mergeCell ref="G6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1">
      <selection activeCell="D18" sqref="D18"/>
    </sheetView>
  </sheetViews>
  <sheetFormatPr defaultColWidth="9.140625" defaultRowHeight="12.75"/>
  <cols>
    <col min="1" max="1" width="5.28125" style="1" customWidth="1"/>
    <col min="2" max="2" width="5.7109375" style="1" customWidth="1"/>
    <col min="3" max="3" width="24.57421875" style="1" customWidth="1"/>
    <col min="4" max="4" width="13.28125" style="1" customWidth="1"/>
    <col min="5" max="5" width="13.421875" style="1" customWidth="1"/>
    <col min="6" max="6" width="14.421875" style="1" customWidth="1"/>
    <col min="7" max="7" width="14.28125" style="1" customWidth="1"/>
    <col min="8" max="8" width="13.421875" style="1" customWidth="1"/>
    <col min="9" max="9" width="6.28125" style="1" customWidth="1"/>
    <col min="10" max="10" width="6.140625" style="0" customWidth="1"/>
    <col min="11" max="11" width="14.7109375" style="0" customWidth="1"/>
  </cols>
  <sheetData>
    <row r="1" spans="6:11" ht="12.75">
      <c r="F1" s="178" t="s">
        <v>59</v>
      </c>
      <c r="G1" s="178"/>
      <c r="H1" s="178"/>
      <c r="I1" s="178"/>
      <c r="J1" s="178"/>
      <c r="K1" s="178"/>
    </row>
    <row r="2" spans="6:11" ht="12.75">
      <c r="F2" s="177" t="s">
        <v>58</v>
      </c>
      <c r="G2" s="177"/>
      <c r="H2" s="177"/>
      <c r="I2" s="177"/>
      <c r="J2" s="177"/>
      <c r="K2" s="177"/>
    </row>
    <row r="3" spans="6:11" ht="12.75">
      <c r="F3" s="177" t="s">
        <v>57</v>
      </c>
      <c r="G3" s="177"/>
      <c r="H3" s="177"/>
      <c r="I3" s="177"/>
      <c r="J3" s="177"/>
      <c r="K3" s="177"/>
    </row>
    <row r="4" spans="6:13" ht="12.75">
      <c r="F4" s="162" t="s">
        <v>45</v>
      </c>
      <c r="G4" s="162"/>
      <c r="H4" s="162"/>
      <c r="I4" s="162"/>
      <c r="J4" s="162"/>
      <c r="K4" s="162"/>
      <c r="L4" s="1"/>
      <c r="M4" s="1"/>
    </row>
    <row r="5" spans="8:11" ht="12.75">
      <c r="H5" s="70"/>
      <c r="I5" s="70"/>
      <c r="J5" s="70"/>
      <c r="K5" s="70"/>
    </row>
    <row r="6" spans="1:11" ht="18">
      <c r="A6" s="49"/>
      <c r="B6" s="49"/>
      <c r="C6" s="179" t="s">
        <v>56</v>
      </c>
      <c r="D6" s="179"/>
      <c r="E6" s="179"/>
      <c r="F6" s="179"/>
      <c r="G6" s="179"/>
      <c r="H6" s="179"/>
      <c r="I6" s="179"/>
      <c r="J6" s="179"/>
      <c r="K6" s="179"/>
    </row>
    <row r="7" spans="1:11" s="36" customFormat="1" ht="20.25" customHeight="1">
      <c r="A7" s="152" t="s">
        <v>0</v>
      </c>
      <c r="B7" s="152" t="s">
        <v>3</v>
      </c>
      <c r="C7" s="152" t="s">
        <v>6</v>
      </c>
      <c r="D7" s="154" t="s">
        <v>1</v>
      </c>
      <c r="E7" s="155"/>
      <c r="F7" s="156"/>
      <c r="G7" s="152" t="s">
        <v>55</v>
      </c>
      <c r="H7" s="44" t="s">
        <v>54</v>
      </c>
      <c r="I7" s="152" t="s">
        <v>53</v>
      </c>
      <c r="J7" s="165" t="s">
        <v>52</v>
      </c>
      <c r="K7" s="152" t="s">
        <v>51</v>
      </c>
    </row>
    <row r="8" spans="1:11" s="36" customFormat="1" ht="89.25" customHeight="1">
      <c r="A8" s="153"/>
      <c r="B8" s="153"/>
      <c r="C8" s="153"/>
      <c r="D8" s="157"/>
      <c r="E8" s="158"/>
      <c r="F8" s="159"/>
      <c r="G8" s="153"/>
      <c r="H8" s="43" t="s">
        <v>50</v>
      </c>
      <c r="I8" s="153"/>
      <c r="J8" s="153"/>
      <c r="K8" s="153"/>
    </row>
    <row r="9" spans="1:11" s="36" customFormat="1" ht="6" customHeight="1">
      <c r="A9" s="39">
        <v>1</v>
      </c>
      <c r="B9" s="39">
        <v>2</v>
      </c>
      <c r="C9" s="39">
        <v>3</v>
      </c>
      <c r="D9" s="39">
        <v>4</v>
      </c>
      <c r="E9" s="39"/>
      <c r="F9" s="39"/>
      <c r="G9" s="39">
        <v>5</v>
      </c>
      <c r="H9" s="39">
        <v>6</v>
      </c>
      <c r="I9" s="39">
        <v>7</v>
      </c>
      <c r="J9" s="39">
        <v>8</v>
      </c>
      <c r="K9" s="39">
        <v>9</v>
      </c>
    </row>
    <row r="10" spans="1:11" s="36" customFormat="1" ht="24" customHeight="1">
      <c r="A10" s="67"/>
      <c r="B10" s="67"/>
      <c r="C10" s="67"/>
      <c r="D10" s="69" t="s">
        <v>49</v>
      </c>
      <c r="E10" s="69" t="s">
        <v>22</v>
      </c>
      <c r="F10" s="68" t="s">
        <v>23</v>
      </c>
      <c r="G10" s="67"/>
      <c r="H10" s="67"/>
      <c r="I10" s="67"/>
      <c r="J10" s="67"/>
      <c r="K10" s="67"/>
    </row>
    <row r="11" spans="1:11" s="36" customFormat="1" ht="20.25" customHeight="1">
      <c r="A11" s="16">
        <v>600</v>
      </c>
      <c r="B11" s="16"/>
      <c r="C11" s="16" t="s">
        <v>9</v>
      </c>
      <c r="D11" s="56">
        <f>SUM(D11:E11)</f>
        <v>3159067</v>
      </c>
      <c r="E11" s="62">
        <v>96170</v>
      </c>
      <c r="F11" s="63">
        <v>3255237</v>
      </c>
      <c r="G11" s="62">
        <v>3255237</v>
      </c>
      <c r="H11" s="62"/>
      <c r="I11" s="60"/>
      <c r="J11" s="60"/>
      <c r="K11" s="60"/>
    </row>
    <row r="12" spans="1:11" s="36" customFormat="1" ht="17.25" customHeight="1">
      <c r="A12" s="2"/>
      <c r="B12" s="2">
        <v>60016</v>
      </c>
      <c r="C12" s="2" t="s">
        <v>48</v>
      </c>
      <c r="D12" s="66">
        <f>SUM(D12:E12)</f>
        <v>3159067</v>
      </c>
      <c r="E12" s="60">
        <v>96170</v>
      </c>
      <c r="F12" s="64">
        <v>3255237</v>
      </c>
      <c r="G12" s="60">
        <v>3255237</v>
      </c>
      <c r="H12" s="60"/>
      <c r="I12" s="60"/>
      <c r="J12" s="60"/>
      <c r="K12" s="60"/>
    </row>
    <row r="13" spans="1:11" s="36" customFormat="1" ht="24.75" customHeight="1">
      <c r="A13" s="16">
        <v>700</v>
      </c>
      <c r="B13" s="16"/>
      <c r="C13" s="16" t="s">
        <v>11</v>
      </c>
      <c r="D13" s="56">
        <f>SUM(D13:E13)</f>
        <v>440000</v>
      </c>
      <c r="E13" s="62">
        <v>521900</v>
      </c>
      <c r="F13" s="64">
        <v>961900</v>
      </c>
      <c r="G13" s="62">
        <v>961900</v>
      </c>
      <c r="H13" s="62"/>
      <c r="I13" s="62"/>
      <c r="J13" s="62"/>
      <c r="K13" s="62"/>
    </row>
    <row r="14" spans="1:11" s="36" customFormat="1" ht="31.5" customHeight="1">
      <c r="A14" s="2"/>
      <c r="B14" s="2">
        <v>70005</v>
      </c>
      <c r="C14" s="2" t="s">
        <v>12</v>
      </c>
      <c r="D14" s="65">
        <f>SUM(D14:E14)</f>
        <v>440000</v>
      </c>
      <c r="E14" s="60">
        <v>521900</v>
      </c>
      <c r="F14" s="64">
        <v>961900</v>
      </c>
      <c r="G14" s="60">
        <v>961900</v>
      </c>
      <c r="H14" s="60"/>
      <c r="I14" s="60"/>
      <c r="J14" s="60"/>
      <c r="K14" s="60"/>
    </row>
    <row r="15" spans="1:11" s="36" customFormat="1" ht="20.25" customHeight="1">
      <c r="A15" s="16">
        <v>750</v>
      </c>
      <c r="B15" s="16"/>
      <c r="C15" s="16" t="s">
        <v>13</v>
      </c>
      <c r="D15" s="56">
        <f>SUM(D15:E15)</f>
        <v>50680</v>
      </c>
      <c r="E15" s="62">
        <v>10618</v>
      </c>
      <c r="F15" s="63">
        <v>61298</v>
      </c>
      <c r="G15" s="62">
        <v>55868</v>
      </c>
      <c r="H15" s="62">
        <v>35000</v>
      </c>
      <c r="I15" s="62"/>
      <c r="J15" s="62"/>
      <c r="K15" s="62">
        <v>10618</v>
      </c>
    </row>
    <row r="16" spans="1:11" s="36" customFormat="1" ht="19.5" customHeight="1">
      <c r="A16" s="2"/>
      <c r="B16" s="2">
        <v>75022</v>
      </c>
      <c r="C16" s="2" t="s">
        <v>14</v>
      </c>
      <c r="D16" s="60">
        <v>0</v>
      </c>
      <c r="E16" s="60">
        <v>10618</v>
      </c>
      <c r="F16" s="61">
        <f>SUM(D16:E16)</f>
        <v>10618</v>
      </c>
      <c r="G16" s="60">
        <v>10618</v>
      </c>
      <c r="H16" s="60"/>
      <c r="I16" s="60"/>
      <c r="J16" s="60"/>
      <c r="K16" s="60">
        <v>10618</v>
      </c>
    </row>
    <row r="17" spans="1:11" s="36" customFormat="1" ht="16.5" customHeight="1">
      <c r="A17" s="59">
        <v>926</v>
      </c>
      <c r="B17" s="59"/>
      <c r="C17" s="59" t="s">
        <v>15</v>
      </c>
      <c r="D17" s="58">
        <v>0</v>
      </c>
      <c r="E17" s="58">
        <v>325730</v>
      </c>
      <c r="F17" s="56">
        <f>SUM(D17:E17)</f>
        <v>325730</v>
      </c>
      <c r="G17" s="58">
        <v>325730</v>
      </c>
      <c r="H17" s="58"/>
      <c r="I17" s="58"/>
      <c r="J17" s="58"/>
      <c r="K17" s="58"/>
    </row>
    <row r="18" spans="1:11" s="36" customFormat="1" ht="21" customHeight="1">
      <c r="A18" s="57"/>
      <c r="B18" s="57">
        <v>92601</v>
      </c>
      <c r="C18" s="57" t="s">
        <v>16</v>
      </c>
      <c r="D18" s="55">
        <v>0</v>
      </c>
      <c r="E18" s="55">
        <v>325730</v>
      </c>
      <c r="F18" s="56">
        <f>SUM(D18:E18)</f>
        <v>325730</v>
      </c>
      <c r="G18" s="55">
        <v>325730</v>
      </c>
      <c r="H18" s="55"/>
      <c r="I18" s="55"/>
      <c r="J18" s="55"/>
      <c r="K18" s="55"/>
    </row>
    <row r="19" spans="1:11" s="32" customFormat="1" ht="24.75" customHeight="1">
      <c r="A19" s="181" t="s">
        <v>33</v>
      </c>
      <c r="B19" s="182"/>
      <c r="C19" s="183"/>
      <c r="D19" s="54">
        <v>7395762</v>
      </c>
      <c r="E19" s="54">
        <f>SUM(E11+E13+E15+E17)</f>
        <v>954418</v>
      </c>
      <c r="F19" s="54">
        <v>8350180</v>
      </c>
      <c r="G19" s="54">
        <v>7299662</v>
      </c>
      <c r="H19" s="54">
        <v>2685847</v>
      </c>
      <c r="I19" s="54">
        <v>0</v>
      </c>
      <c r="J19" s="54">
        <v>0</v>
      </c>
      <c r="K19" s="54">
        <v>1050518</v>
      </c>
    </row>
    <row r="20" ht="6.75" customHeight="1"/>
    <row r="21" spans="9:11" ht="10.5" customHeight="1">
      <c r="I21" s="180" t="s">
        <v>19</v>
      </c>
      <c r="J21" s="180"/>
      <c r="K21" s="180"/>
    </row>
    <row r="22" spans="9:11" ht="9" customHeight="1">
      <c r="I22" s="180" t="s">
        <v>18</v>
      </c>
      <c r="J22" s="180"/>
      <c r="K22" s="180"/>
    </row>
    <row r="23" spans="9:11" ht="5.25" customHeight="1">
      <c r="I23" s="53"/>
      <c r="J23" s="53"/>
      <c r="K23" s="53"/>
    </row>
    <row r="24" spans="9:11" ht="12.75">
      <c r="I24" s="180" t="s">
        <v>20</v>
      </c>
      <c r="J24" s="180"/>
      <c r="K24" s="180"/>
    </row>
  </sheetData>
  <sheetProtection/>
  <mergeCells count="17">
    <mergeCell ref="I21:K21"/>
    <mergeCell ref="I22:K22"/>
    <mergeCell ref="I24:K24"/>
    <mergeCell ref="K7:K8"/>
    <mergeCell ref="I7:I8"/>
    <mergeCell ref="A19:C19"/>
    <mergeCell ref="J7:J8"/>
    <mergeCell ref="A7:A8"/>
    <mergeCell ref="B7:B8"/>
    <mergeCell ref="F3:K3"/>
    <mergeCell ref="F2:K2"/>
    <mergeCell ref="F1:K1"/>
    <mergeCell ref="C7:C8"/>
    <mergeCell ref="G7:G8"/>
    <mergeCell ref="D7:F8"/>
    <mergeCell ref="F4:K4"/>
    <mergeCell ref="C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.7109375" style="1" customWidth="1"/>
    <col min="2" max="2" width="33.57421875" style="1" customWidth="1"/>
    <col min="3" max="3" width="6.7109375" style="1" customWidth="1"/>
    <col min="4" max="4" width="13.8515625" style="1" customWidth="1"/>
    <col min="5" max="5" width="12.57421875" style="1" customWidth="1"/>
    <col min="6" max="6" width="14.8515625" style="1" customWidth="1"/>
    <col min="7" max="16384" width="9.140625" style="1" customWidth="1"/>
  </cols>
  <sheetData>
    <row r="1" spans="2:3" ht="13.5" customHeight="1">
      <c r="B1" s="1" t="s">
        <v>117</v>
      </c>
      <c r="C1" s="1" t="s">
        <v>116</v>
      </c>
    </row>
    <row r="2" spans="2:6" ht="12.75" customHeight="1">
      <c r="B2" s="162" t="s">
        <v>115</v>
      </c>
      <c r="C2" s="162"/>
      <c r="D2" s="162"/>
      <c r="E2" s="162"/>
      <c r="F2" s="162"/>
    </row>
    <row r="3" spans="2:6" ht="12.75" customHeight="1">
      <c r="B3" s="162" t="s">
        <v>27</v>
      </c>
      <c r="C3" s="162"/>
      <c r="D3" s="162"/>
      <c r="E3" s="162"/>
      <c r="F3" s="162"/>
    </row>
    <row r="4" spans="2:6" ht="12.75" customHeight="1">
      <c r="B4" s="162" t="s">
        <v>45</v>
      </c>
      <c r="C4" s="162"/>
      <c r="D4" s="162"/>
      <c r="E4" s="162"/>
      <c r="F4" s="162"/>
    </row>
    <row r="5" spans="1:6" ht="20.25" customHeight="1">
      <c r="A5" s="184" t="s">
        <v>114</v>
      </c>
      <c r="B5" s="184"/>
      <c r="C5" s="184"/>
      <c r="D5" s="184"/>
      <c r="E5" s="184"/>
      <c r="F5" s="184"/>
    </row>
    <row r="6" spans="1:6" ht="15" customHeight="1">
      <c r="A6" s="189" t="s">
        <v>113</v>
      </c>
      <c r="B6" s="189" t="s">
        <v>112</v>
      </c>
      <c r="C6" s="188" t="s">
        <v>111</v>
      </c>
      <c r="D6" s="194" t="s">
        <v>110</v>
      </c>
      <c r="E6" s="195"/>
      <c r="F6" s="196"/>
    </row>
    <row r="7" spans="1:6" ht="12" customHeight="1">
      <c r="A7" s="189"/>
      <c r="B7" s="189"/>
      <c r="C7" s="189"/>
      <c r="D7" s="197"/>
      <c r="E7" s="198"/>
      <c r="F7" s="199"/>
    </row>
    <row r="8" spans="1:6" ht="5.25" customHeight="1">
      <c r="A8" s="189"/>
      <c r="B8" s="189"/>
      <c r="C8" s="189"/>
      <c r="D8" s="200"/>
      <c r="E8" s="201"/>
      <c r="F8" s="202"/>
    </row>
    <row r="9" spans="1:6" s="97" customFormat="1" ht="7.5" customHeight="1">
      <c r="A9" s="100">
        <v>1</v>
      </c>
      <c r="B9" s="100">
        <v>2</v>
      </c>
      <c r="C9" s="100">
        <v>3</v>
      </c>
      <c r="D9" s="102">
        <v>4</v>
      </c>
      <c r="E9" s="101">
        <v>5</v>
      </c>
      <c r="F9" s="101">
        <v>6</v>
      </c>
    </row>
    <row r="10" spans="1:6" s="97" customFormat="1" ht="14.25" customHeight="1">
      <c r="A10" s="100"/>
      <c r="B10" s="100"/>
      <c r="C10" s="100"/>
      <c r="D10" s="99" t="s">
        <v>49</v>
      </c>
      <c r="E10" s="98" t="s">
        <v>109</v>
      </c>
      <c r="F10" s="98" t="s">
        <v>23</v>
      </c>
    </row>
    <row r="11" spans="1:6" s="96" customFormat="1" ht="13.5" customHeight="1">
      <c r="A11" s="87" t="s">
        <v>87</v>
      </c>
      <c r="B11" s="95" t="s">
        <v>108</v>
      </c>
      <c r="C11" s="87"/>
      <c r="D11" s="79">
        <v>20347118</v>
      </c>
      <c r="E11" s="79"/>
      <c r="F11" s="79">
        <v>20347118</v>
      </c>
    </row>
    <row r="12" spans="1:6" ht="16.5" customHeight="1">
      <c r="A12" s="87" t="s">
        <v>85</v>
      </c>
      <c r="B12" s="95" t="s">
        <v>107</v>
      </c>
      <c r="C12" s="87"/>
      <c r="D12" s="79">
        <v>26174415</v>
      </c>
      <c r="E12" s="80">
        <v>954418</v>
      </c>
      <c r="F12" s="80">
        <v>27128833</v>
      </c>
    </row>
    <row r="13" spans="1:6" ht="16.5" customHeight="1">
      <c r="A13" s="87" t="s">
        <v>82</v>
      </c>
      <c r="B13" s="95" t="s">
        <v>106</v>
      </c>
      <c r="C13" s="88"/>
      <c r="D13" s="79">
        <f>SUM(D13:E13)</f>
        <v>-5827297</v>
      </c>
      <c r="E13" s="80"/>
      <c r="F13" s="80">
        <v>-6781715</v>
      </c>
    </row>
    <row r="14" spans="1:6" ht="12.75" customHeight="1">
      <c r="A14" s="185" t="s">
        <v>105</v>
      </c>
      <c r="B14" s="186"/>
      <c r="C14" s="88"/>
      <c r="D14" s="79">
        <f>SUM(D14:E14)</f>
        <v>7927297</v>
      </c>
      <c r="E14" s="80">
        <v>1101733</v>
      </c>
      <c r="F14" s="80">
        <v>9029030</v>
      </c>
    </row>
    <row r="15" spans="1:6" ht="17.25" customHeight="1">
      <c r="A15" s="87" t="s">
        <v>87</v>
      </c>
      <c r="B15" s="94" t="s">
        <v>104</v>
      </c>
      <c r="C15" s="87" t="s">
        <v>102</v>
      </c>
      <c r="D15" s="79">
        <f>SUM(D15:E15)</f>
        <v>5674076</v>
      </c>
      <c r="E15" s="80"/>
      <c r="F15" s="80">
        <v>5674076</v>
      </c>
    </row>
    <row r="16" spans="1:6" ht="14.25" customHeight="1">
      <c r="A16" s="90" t="s">
        <v>85</v>
      </c>
      <c r="B16" s="88" t="s">
        <v>103</v>
      </c>
      <c r="C16" s="87" t="s">
        <v>102</v>
      </c>
      <c r="D16" s="79"/>
      <c r="E16" s="80"/>
      <c r="F16" s="80"/>
    </row>
    <row r="17" spans="1:6" ht="48" customHeight="1">
      <c r="A17" s="87" t="s">
        <v>82</v>
      </c>
      <c r="B17" s="93" t="s">
        <v>101</v>
      </c>
      <c r="C17" s="87" t="s">
        <v>100</v>
      </c>
      <c r="D17" s="79">
        <f>SUM(D17:E17)</f>
        <v>2253221</v>
      </c>
      <c r="E17" s="80"/>
      <c r="F17" s="80">
        <v>2253221</v>
      </c>
    </row>
    <row r="18" spans="1:6" ht="17.25" customHeight="1">
      <c r="A18" s="90" t="s">
        <v>79</v>
      </c>
      <c r="B18" s="88" t="s">
        <v>99</v>
      </c>
      <c r="C18" s="87" t="s">
        <v>98</v>
      </c>
      <c r="D18" s="79"/>
      <c r="E18" s="80"/>
      <c r="F18" s="80"/>
    </row>
    <row r="19" spans="1:6" ht="21" customHeight="1">
      <c r="A19" s="87" t="s">
        <v>76</v>
      </c>
      <c r="B19" s="88" t="s">
        <v>97</v>
      </c>
      <c r="C19" s="87" t="s">
        <v>96</v>
      </c>
      <c r="D19" s="79"/>
      <c r="E19" s="80"/>
      <c r="F19" s="80"/>
    </row>
    <row r="20" spans="1:6" ht="22.5" customHeight="1">
      <c r="A20" s="90" t="s">
        <v>73</v>
      </c>
      <c r="B20" s="88" t="s">
        <v>95</v>
      </c>
      <c r="C20" s="87" t="s">
        <v>94</v>
      </c>
      <c r="D20" s="79"/>
      <c r="E20" s="80"/>
      <c r="F20" s="80"/>
    </row>
    <row r="21" spans="1:6" ht="21.75" customHeight="1">
      <c r="A21" s="87" t="s">
        <v>70</v>
      </c>
      <c r="B21" s="88" t="s">
        <v>93</v>
      </c>
      <c r="C21" s="87" t="s">
        <v>92</v>
      </c>
      <c r="D21" s="79"/>
      <c r="E21" s="80"/>
      <c r="F21" s="80"/>
    </row>
    <row r="22" spans="1:6" ht="21.75" customHeight="1">
      <c r="A22" s="87" t="s">
        <v>91</v>
      </c>
      <c r="B22" s="83" t="s">
        <v>90</v>
      </c>
      <c r="C22" s="87" t="s">
        <v>89</v>
      </c>
      <c r="D22" s="79"/>
      <c r="E22" s="80">
        <v>1101733</v>
      </c>
      <c r="F22" s="80">
        <v>1101733</v>
      </c>
    </row>
    <row r="23" spans="1:6" ht="12" customHeight="1">
      <c r="A23" s="185" t="s">
        <v>88</v>
      </c>
      <c r="B23" s="186"/>
      <c r="C23" s="87"/>
      <c r="D23" s="79">
        <f>SUM(D23:E23)</f>
        <v>2100000</v>
      </c>
      <c r="E23" s="80"/>
      <c r="F23" s="80">
        <v>2100000</v>
      </c>
    </row>
    <row r="24" spans="1:6" ht="20.25" customHeight="1">
      <c r="A24" s="87" t="s">
        <v>87</v>
      </c>
      <c r="B24" s="88" t="s">
        <v>86</v>
      </c>
      <c r="C24" s="87" t="s">
        <v>83</v>
      </c>
      <c r="D24" s="79">
        <f>SUM(D24:E24)</f>
        <v>2100000</v>
      </c>
      <c r="E24" s="80"/>
      <c r="F24" s="80">
        <v>2100000</v>
      </c>
    </row>
    <row r="25" spans="1:6" ht="17.25" customHeight="1">
      <c r="A25" s="90" t="s">
        <v>85</v>
      </c>
      <c r="B25" s="91" t="s">
        <v>84</v>
      </c>
      <c r="C25" s="90" t="s">
        <v>83</v>
      </c>
      <c r="D25" s="89"/>
      <c r="E25" s="80"/>
      <c r="F25" s="79"/>
    </row>
    <row r="26" spans="1:6" ht="54.75" customHeight="1">
      <c r="A26" s="87" t="s">
        <v>82</v>
      </c>
      <c r="B26" s="92" t="s">
        <v>81</v>
      </c>
      <c r="C26" s="87" t="s">
        <v>80</v>
      </c>
      <c r="D26" s="79"/>
      <c r="E26" s="80"/>
      <c r="F26" s="79"/>
    </row>
    <row r="27" spans="1:6" ht="14.25" customHeight="1">
      <c r="A27" s="90" t="s">
        <v>79</v>
      </c>
      <c r="B27" s="91" t="s">
        <v>78</v>
      </c>
      <c r="C27" s="90" t="s">
        <v>77</v>
      </c>
      <c r="D27" s="89"/>
      <c r="E27" s="80"/>
      <c r="F27" s="79"/>
    </row>
    <row r="28" spans="1:6" ht="15.75" customHeight="1">
      <c r="A28" s="87" t="s">
        <v>76</v>
      </c>
      <c r="B28" s="88" t="s">
        <v>75</v>
      </c>
      <c r="C28" s="87" t="s">
        <v>74</v>
      </c>
      <c r="D28" s="79"/>
      <c r="E28" s="80"/>
      <c r="F28" s="79"/>
    </row>
    <row r="29" spans="1:6" ht="27" customHeight="1">
      <c r="A29" s="84" t="s">
        <v>73</v>
      </c>
      <c r="B29" s="86" t="s">
        <v>72</v>
      </c>
      <c r="C29" s="84" t="s">
        <v>71</v>
      </c>
      <c r="D29" s="85"/>
      <c r="E29" s="80"/>
      <c r="F29" s="79"/>
    </row>
    <row r="30" spans="1:6" ht="16.5" customHeight="1">
      <c r="A30" s="84" t="s">
        <v>70</v>
      </c>
      <c r="B30" s="83" t="s">
        <v>69</v>
      </c>
      <c r="C30" s="82" t="s">
        <v>68</v>
      </c>
      <c r="D30" s="81"/>
      <c r="E30" s="80"/>
      <c r="F30" s="79"/>
    </row>
    <row r="31" spans="1:6" ht="16.5" customHeight="1">
      <c r="A31" s="193" t="s">
        <v>159</v>
      </c>
      <c r="B31" s="193"/>
      <c r="C31" s="193"/>
      <c r="D31" s="193"/>
      <c r="E31" s="193"/>
      <c r="F31" s="193"/>
    </row>
    <row r="32" spans="1:6" ht="16.5" customHeight="1">
      <c r="A32" s="187" t="s">
        <v>67</v>
      </c>
      <c r="B32" s="187"/>
      <c r="C32" s="187"/>
      <c r="D32" s="76"/>
      <c r="E32" s="75"/>
      <c r="F32" s="75"/>
    </row>
    <row r="33" spans="1:6" ht="16.5" customHeight="1">
      <c r="A33" s="187" t="s">
        <v>66</v>
      </c>
      <c r="B33" s="187"/>
      <c r="C33" s="187"/>
      <c r="D33" s="76"/>
      <c r="E33" s="75"/>
      <c r="F33" s="75"/>
    </row>
    <row r="34" spans="1:6" ht="30" customHeight="1">
      <c r="A34" s="187" t="s">
        <v>65</v>
      </c>
      <c r="B34" s="187"/>
      <c r="C34" s="190" t="s">
        <v>64</v>
      </c>
      <c r="D34" s="190"/>
      <c r="E34" s="78">
        <v>2253221</v>
      </c>
      <c r="F34" s="77"/>
    </row>
    <row r="35" spans="1:6" ht="16.5" customHeight="1">
      <c r="A35" s="187" t="s">
        <v>63</v>
      </c>
      <c r="B35" s="187"/>
      <c r="C35" s="187"/>
      <c r="D35" s="187"/>
      <c r="E35" s="187"/>
      <c r="F35" s="187"/>
    </row>
    <row r="36" spans="1:6" ht="16.5" customHeight="1">
      <c r="A36" s="187" t="s">
        <v>62</v>
      </c>
      <c r="B36" s="187"/>
      <c r="C36" s="76"/>
      <c r="D36" s="76"/>
      <c r="E36" s="191" t="s">
        <v>61</v>
      </c>
      <c r="F36" s="191"/>
    </row>
    <row r="37" spans="1:6" ht="16.5" customHeight="1">
      <c r="A37" s="192" t="s">
        <v>60</v>
      </c>
      <c r="B37" s="192"/>
      <c r="C37" s="192"/>
      <c r="D37" s="75"/>
      <c r="E37" s="191" t="s">
        <v>19</v>
      </c>
      <c r="F37" s="191"/>
    </row>
    <row r="38" spans="1:6" ht="11.25" customHeight="1">
      <c r="A38" s="74"/>
      <c r="B38" s="73"/>
      <c r="C38" s="72"/>
      <c r="D38" s="72"/>
      <c r="E38" s="180" t="s">
        <v>18</v>
      </c>
      <c r="F38" s="180"/>
    </row>
    <row r="39" spans="1:6" ht="11.25" customHeight="1">
      <c r="A39" s="74"/>
      <c r="B39" s="73"/>
      <c r="C39" s="72"/>
      <c r="D39" s="72"/>
      <c r="E39" s="52"/>
      <c r="F39" s="52"/>
    </row>
    <row r="40" spans="1:6" ht="12.75">
      <c r="A40" s="71"/>
      <c r="B40" s="71"/>
      <c r="C40" s="72"/>
      <c r="D40" s="72"/>
      <c r="E40" s="180" t="s">
        <v>20</v>
      </c>
      <c r="F40" s="180"/>
    </row>
    <row r="41" spans="1:6" ht="12.75">
      <c r="A41" s="71"/>
      <c r="B41" s="71"/>
      <c r="C41" s="71"/>
      <c r="D41" s="53"/>
      <c r="E41" s="53"/>
      <c r="F41" s="71"/>
    </row>
    <row r="42" spans="1:6" ht="12.75">
      <c r="A42" s="71"/>
      <c r="B42" s="71"/>
      <c r="C42" s="180"/>
      <c r="D42" s="180"/>
      <c r="E42" s="180"/>
      <c r="F42" s="71"/>
    </row>
  </sheetData>
  <sheetProtection/>
  <mergeCells count="23">
    <mergeCell ref="A23:B23"/>
    <mergeCell ref="A6:A8"/>
    <mergeCell ref="B6:B8"/>
    <mergeCell ref="A31:F31"/>
    <mergeCell ref="D6:F8"/>
    <mergeCell ref="A33:C33"/>
    <mergeCell ref="C42:E42"/>
    <mergeCell ref="C34:D34"/>
    <mergeCell ref="E36:F36"/>
    <mergeCell ref="A37:C37"/>
    <mergeCell ref="A34:B34"/>
    <mergeCell ref="A35:F35"/>
    <mergeCell ref="A36:B36"/>
    <mergeCell ref="E37:F37"/>
    <mergeCell ref="E38:F38"/>
    <mergeCell ref="E40:F40"/>
    <mergeCell ref="A5:F5"/>
    <mergeCell ref="B2:F2"/>
    <mergeCell ref="B4:F4"/>
    <mergeCell ref="B3:F3"/>
    <mergeCell ref="A14:B14"/>
    <mergeCell ref="A32:C32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G4" sqref="G4:K4"/>
    </sheetView>
  </sheetViews>
  <sheetFormatPr defaultColWidth="9.140625" defaultRowHeight="12.75"/>
  <cols>
    <col min="1" max="1" width="2.8515625" style="103" customWidth="1"/>
    <col min="2" max="2" width="4.57421875" style="103" customWidth="1"/>
    <col min="3" max="3" width="5.7109375" style="103" customWidth="1"/>
    <col min="4" max="4" width="24.00390625" style="103" customWidth="1"/>
    <col min="5" max="5" width="15.00390625" style="103" customWidth="1"/>
    <col min="6" max="6" width="14.8515625" style="103" customWidth="1"/>
    <col min="7" max="7" width="13.8515625" style="103" customWidth="1"/>
    <col min="8" max="8" width="16.57421875" style="103" customWidth="1"/>
    <col min="9" max="9" width="9.28125" style="103" customWidth="1"/>
    <col min="10" max="10" width="10.28125" style="103" customWidth="1"/>
    <col min="11" max="11" width="13.8515625" style="103" customWidth="1"/>
    <col min="12" max="16384" width="9.140625" style="103" customWidth="1"/>
  </cols>
  <sheetData>
    <row r="1" spans="7:11" ht="12.75">
      <c r="G1" s="206" t="s">
        <v>158</v>
      </c>
      <c r="H1" s="206"/>
      <c r="I1" s="206"/>
      <c r="J1" s="206"/>
      <c r="K1" s="206"/>
    </row>
    <row r="2" spans="7:11" ht="12.75">
      <c r="G2" s="206" t="s">
        <v>157</v>
      </c>
      <c r="H2" s="206"/>
      <c r="I2" s="206"/>
      <c r="J2" s="206"/>
      <c r="K2" s="206"/>
    </row>
    <row r="3" spans="7:11" ht="12.75">
      <c r="G3" s="206" t="s">
        <v>27</v>
      </c>
      <c r="H3" s="206"/>
      <c r="I3" s="206"/>
      <c r="J3" s="206"/>
      <c r="K3" s="206"/>
    </row>
    <row r="4" spans="7:11" ht="12.75">
      <c r="G4" s="206" t="s">
        <v>45</v>
      </c>
      <c r="H4" s="206"/>
      <c r="I4" s="206"/>
      <c r="J4" s="206"/>
      <c r="K4" s="206"/>
    </row>
    <row r="5" spans="1:11" ht="18">
      <c r="A5" s="210" t="s">
        <v>156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8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7" t="s">
        <v>155</v>
      </c>
    </row>
    <row r="7" spans="1:11" ht="12.75">
      <c r="A7" s="205" t="s">
        <v>113</v>
      </c>
      <c r="B7" s="205" t="s">
        <v>0</v>
      </c>
      <c r="C7" s="205" t="s">
        <v>154</v>
      </c>
      <c r="D7" s="203" t="s">
        <v>153</v>
      </c>
      <c r="E7" s="203" t="s">
        <v>152</v>
      </c>
      <c r="F7" s="203" t="s">
        <v>151</v>
      </c>
      <c r="G7" s="203"/>
      <c r="H7" s="203"/>
      <c r="I7" s="203"/>
      <c r="J7" s="203"/>
      <c r="K7" s="204" t="s">
        <v>150</v>
      </c>
    </row>
    <row r="8" spans="1:11" ht="12.75">
      <c r="A8" s="205"/>
      <c r="B8" s="205"/>
      <c r="C8" s="205"/>
      <c r="D8" s="203"/>
      <c r="E8" s="203"/>
      <c r="F8" s="203" t="s">
        <v>149</v>
      </c>
      <c r="G8" s="203" t="s">
        <v>148</v>
      </c>
      <c r="H8" s="203"/>
      <c r="I8" s="203"/>
      <c r="J8" s="203"/>
      <c r="K8" s="204"/>
    </row>
    <row r="9" spans="1:11" ht="12.75">
      <c r="A9" s="205"/>
      <c r="B9" s="205"/>
      <c r="C9" s="205"/>
      <c r="D9" s="203"/>
      <c r="E9" s="203"/>
      <c r="F9" s="203"/>
      <c r="G9" s="203" t="s">
        <v>147</v>
      </c>
      <c r="H9" s="203" t="s">
        <v>146</v>
      </c>
      <c r="I9" s="203" t="s">
        <v>145</v>
      </c>
      <c r="J9" s="203" t="s">
        <v>144</v>
      </c>
      <c r="K9" s="204"/>
    </row>
    <row r="10" spans="1:11" ht="12.75">
      <c r="A10" s="205"/>
      <c r="B10" s="205"/>
      <c r="C10" s="205"/>
      <c r="D10" s="203"/>
      <c r="E10" s="203"/>
      <c r="F10" s="203"/>
      <c r="G10" s="203"/>
      <c r="H10" s="203"/>
      <c r="I10" s="203"/>
      <c r="J10" s="203"/>
      <c r="K10" s="204"/>
    </row>
    <row r="11" spans="1:11" ht="79.5" customHeight="1">
      <c r="A11" s="205"/>
      <c r="B11" s="205"/>
      <c r="C11" s="205"/>
      <c r="D11" s="203"/>
      <c r="E11" s="203"/>
      <c r="F11" s="203"/>
      <c r="G11" s="203"/>
      <c r="H11" s="203"/>
      <c r="I11" s="203"/>
      <c r="J11" s="203"/>
      <c r="K11" s="204"/>
    </row>
    <row r="12" spans="1:11" ht="11.25" customHeight="1">
      <c r="A12" s="126">
        <v>1</v>
      </c>
      <c r="B12" s="126">
        <v>2</v>
      </c>
      <c r="C12" s="126">
        <v>3</v>
      </c>
      <c r="D12" s="126">
        <v>5</v>
      </c>
      <c r="E12" s="126">
        <v>6</v>
      </c>
      <c r="F12" s="126">
        <v>7</v>
      </c>
      <c r="G12" s="126">
        <v>8</v>
      </c>
      <c r="H12" s="126">
        <v>9</v>
      </c>
      <c r="I12" s="126">
        <v>10</v>
      </c>
      <c r="J12" s="126">
        <v>11</v>
      </c>
      <c r="K12" s="126">
        <v>12</v>
      </c>
    </row>
    <row r="13" spans="1:11" ht="21.75" customHeight="1">
      <c r="A13" s="107"/>
      <c r="B13" s="107">
        <v>600</v>
      </c>
      <c r="C13" s="107">
        <v>60016</v>
      </c>
      <c r="D13" s="125"/>
      <c r="E13" s="124">
        <f>SUM(E14,E15,E16,E17,E18)</f>
        <v>807720</v>
      </c>
      <c r="F13" s="124">
        <f>SUM(F14:F18)</f>
        <v>807720</v>
      </c>
      <c r="G13" s="124">
        <f>SUM(G14:G18)</f>
        <v>232638</v>
      </c>
      <c r="H13" s="124">
        <f>SUM(H14:H17)</f>
        <v>574832</v>
      </c>
      <c r="I13" s="124">
        <f>SUM(I14:I17)</f>
        <v>0</v>
      </c>
      <c r="J13" s="124">
        <f>SUM(J14:J17)</f>
        <v>0</v>
      </c>
      <c r="K13" s="109" t="s">
        <v>123</v>
      </c>
    </row>
    <row r="14" spans="1:11" ht="63" customHeight="1">
      <c r="A14" s="123" t="s">
        <v>87</v>
      </c>
      <c r="B14" s="123"/>
      <c r="C14" s="123"/>
      <c r="D14" s="113" t="s">
        <v>143</v>
      </c>
      <c r="E14" s="122">
        <v>652500</v>
      </c>
      <c r="F14" s="122">
        <v>652500</v>
      </c>
      <c r="G14" s="122">
        <v>77418</v>
      </c>
      <c r="H14" s="122">
        <v>574832</v>
      </c>
      <c r="I14" s="122">
        <v>0</v>
      </c>
      <c r="J14" s="122">
        <v>0</v>
      </c>
      <c r="K14" s="109" t="s">
        <v>123</v>
      </c>
    </row>
    <row r="15" spans="1:11" ht="49.5" customHeight="1">
      <c r="A15" s="123" t="s">
        <v>85</v>
      </c>
      <c r="B15" s="123"/>
      <c r="C15" s="123"/>
      <c r="D15" s="113" t="s">
        <v>142</v>
      </c>
      <c r="E15" s="122">
        <v>100000</v>
      </c>
      <c r="F15" s="122">
        <v>100000</v>
      </c>
      <c r="G15" s="122">
        <v>100000</v>
      </c>
      <c r="H15" s="122">
        <v>0</v>
      </c>
      <c r="I15" s="122">
        <v>0</v>
      </c>
      <c r="J15" s="122">
        <v>0</v>
      </c>
      <c r="K15" s="109" t="s">
        <v>123</v>
      </c>
    </row>
    <row r="16" spans="1:11" ht="28.5" customHeight="1">
      <c r="A16" s="115" t="s">
        <v>82</v>
      </c>
      <c r="B16" s="118"/>
      <c r="C16" s="118"/>
      <c r="D16" s="117" t="s">
        <v>141</v>
      </c>
      <c r="E16" s="112">
        <v>6500</v>
      </c>
      <c r="F16" s="112">
        <v>6500</v>
      </c>
      <c r="G16" s="112">
        <v>6500</v>
      </c>
      <c r="H16" s="110">
        <v>0</v>
      </c>
      <c r="I16" s="111">
        <v>0</v>
      </c>
      <c r="J16" s="110">
        <v>0</v>
      </c>
      <c r="K16" s="109" t="s">
        <v>140</v>
      </c>
    </row>
    <row r="17" spans="1:11" ht="29.25" customHeight="1">
      <c r="A17" s="115" t="s">
        <v>79</v>
      </c>
      <c r="B17" s="118"/>
      <c r="C17" s="118"/>
      <c r="D17" s="117" t="s">
        <v>139</v>
      </c>
      <c r="E17" s="112">
        <v>4800</v>
      </c>
      <c r="F17" s="112">
        <v>4800</v>
      </c>
      <c r="G17" s="112">
        <v>4800</v>
      </c>
      <c r="H17" s="110">
        <v>0</v>
      </c>
      <c r="I17" s="111">
        <v>0</v>
      </c>
      <c r="J17" s="110">
        <v>0</v>
      </c>
      <c r="K17" s="109" t="s">
        <v>138</v>
      </c>
    </row>
    <row r="18" spans="1:11" ht="43.5" customHeight="1">
      <c r="A18" s="115"/>
      <c r="B18" s="118"/>
      <c r="C18" s="118"/>
      <c r="D18" s="117" t="s">
        <v>137</v>
      </c>
      <c r="E18" s="112">
        <v>43920</v>
      </c>
      <c r="F18" s="112">
        <v>43920</v>
      </c>
      <c r="G18" s="112">
        <v>43920</v>
      </c>
      <c r="H18" s="110"/>
      <c r="I18" s="111"/>
      <c r="J18" s="110"/>
      <c r="K18" s="109"/>
    </row>
    <row r="19" spans="1:11" ht="26.25" customHeight="1">
      <c r="A19" s="107"/>
      <c r="B19" s="120">
        <v>700</v>
      </c>
      <c r="C19" s="120">
        <v>70005</v>
      </c>
      <c r="D19" s="119"/>
      <c r="E19" s="108">
        <v>972518</v>
      </c>
      <c r="F19" s="108">
        <v>972518</v>
      </c>
      <c r="G19" s="108">
        <v>272518</v>
      </c>
      <c r="H19" s="108">
        <f>SUM(H20:H22)</f>
        <v>700000</v>
      </c>
      <c r="I19" s="108">
        <f>SUM(I20:I22)</f>
        <v>0</v>
      </c>
      <c r="J19" s="108">
        <f>SUM(J20:J22)</f>
        <v>0</v>
      </c>
      <c r="K19" s="109" t="s">
        <v>123</v>
      </c>
    </row>
    <row r="20" spans="1:11" ht="52.5" customHeight="1">
      <c r="A20" s="115" t="s">
        <v>76</v>
      </c>
      <c r="B20" s="118"/>
      <c r="C20" s="118"/>
      <c r="D20" s="117" t="s">
        <v>136</v>
      </c>
      <c r="E20" s="112">
        <v>700000</v>
      </c>
      <c r="F20" s="112">
        <v>700000</v>
      </c>
      <c r="G20" s="112">
        <v>0</v>
      </c>
      <c r="H20" s="110">
        <v>700000</v>
      </c>
      <c r="I20" s="111">
        <v>0</v>
      </c>
      <c r="J20" s="110">
        <v>0</v>
      </c>
      <c r="K20" s="109" t="s">
        <v>123</v>
      </c>
    </row>
    <row r="21" spans="1:11" ht="64.5" customHeight="1">
      <c r="A21" s="115" t="s">
        <v>73</v>
      </c>
      <c r="B21" s="118"/>
      <c r="C21" s="118"/>
      <c r="D21" s="117" t="s">
        <v>135</v>
      </c>
      <c r="E21" s="112">
        <v>105000</v>
      </c>
      <c r="F21" s="112">
        <v>105000</v>
      </c>
      <c r="G21" s="112">
        <v>105000</v>
      </c>
      <c r="H21" s="110">
        <v>0</v>
      </c>
      <c r="I21" s="111"/>
      <c r="J21" s="110">
        <v>0</v>
      </c>
      <c r="K21" s="109" t="s">
        <v>123</v>
      </c>
    </row>
    <row r="22" spans="1:11" ht="60" customHeight="1">
      <c r="A22" s="115" t="s">
        <v>70</v>
      </c>
      <c r="B22" s="118"/>
      <c r="C22" s="118"/>
      <c r="D22" s="117" t="s">
        <v>134</v>
      </c>
      <c r="E22" s="112">
        <v>156900</v>
      </c>
      <c r="F22" s="112">
        <v>156900</v>
      </c>
      <c r="G22" s="112">
        <v>156900</v>
      </c>
      <c r="H22" s="110">
        <v>0</v>
      </c>
      <c r="I22" s="111">
        <v>0</v>
      </c>
      <c r="J22" s="110">
        <v>0</v>
      </c>
      <c r="K22" s="109" t="s">
        <v>123</v>
      </c>
    </row>
    <row r="23" spans="1:11" ht="54" customHeight="1">
      <c r="A23" s="115">
        <v>8</v>
      </c>
      <c r="B23" s="120">
        <v>750</v>
      </c>
      <c r="C23" s="120">
        <v>75022</v>
      </c>
      <c r="D23" s="117" t="s">
        <v>133</v>
      </c>
      <c r="E23" s="112">
        <v>10618</v>
      </c>
      <c r="F23" s="112">
        <v>10618</v>
      </c>
      <c r="G23" s="112">
        <v>10618</v>
      </c>
      <c r="H23" s="110"/>
      <c r="I23" s="111"/>
      <c r="J23" s="110"/>
      <c r="K23" s="109" t="s">
        <v>123</v>
      </c>
    </row>
    <row r="24" spans="1:11" ht="21" customHeight="1">
      <c r="A24" s="107">
        <v>9</v>
      </c>
      <c r="B24" s="120">
        <v>750</v>
      </c>
      <c r="C24" s="120">
        <v>75023</v>
      </c>
      <c r="D24" s="119"/>
      <c r="E24" s="108">
        <f aca="true" t="shared" si="0" ref="E24:J24">SUM(E25)</f>
        <v>10250</v>
      </c>
      <c r="F24" s="108">
        <f t="shared" si="0"/>
        <v>10250</v>
      </c>
      <c r="G24" s="108">
        <f t="shared" si="0"/>
        <v>10250</v>
      </c>
      <c r="H24" s="108">
        <f t="shared" si="0"/>
        <v>0</v>
      </c>
      <c r="I24" s="108">
        <f t="shared" si="0"/>
        <v>0</v>
      </c>
      <c r="J24" s="108">
        <f t="shared" si="0"/>
        <v>0</v>
      </c>
      <c r="K24" s="109" t="s">
        <v>123</v>
      </c>
    </row>
    <row r="25" spans="1:11" ht="35.25" customHeight="1">
      <c r="A25" s="115"/>
      <c r="B25" s="118"/>
      <c r="C25" s="118"/>
      <c r="D25" s="117" t="s">
        <v>132</v>
      </c>
      <c r="E25" s="112">
        <v>10250</v>
      </c>
      <c r="F25" s="112">
        <v>10250</v>
      </c>
      <c r="G25" s="112">
        <v>10250</v>
      </c>
      <c r="H25" s="110">
        <v>0</v>
      </c>
      <c r="I25" s="111">
        <v>0</v>
      </c>
      <c r="J25" s="110">
        <v>0</v>
      </c>
      <c r="K25" s="109" t="s">
        <v>123</v>
      </c>
    </row>
    <row r="26" spans="1:11" ht="32.25" customHeight="1">
      <c r="A26" s="107">
        <v>10</v>
      </c>
      <c r="B26" s="120">
        <v>801</v>
      </c>
      <c r="C26" s="120">
        <v>80101</v>
      </c>
      <c r="D26" s="119"/>
      <c r="E26" s="108">
        <f aca="true" t="shared" si="1" ref="E26:J26">SUM(E27:E29)</f>
        <v>1234324</v>
      </c>
      <c r="F26" s="108">
        <f t="shared" si="1"/>
        <v>1234324</v>
      </c>
      <c r="G26" s="108">
        <f t="shared" si="1"/>
        <v>46667</v>
      </c>
      <c r="H26" s="108">
        <f t="shared" si="1"/>
        <v>1187657</v>
      </c>
      <c r="I26" s="108">
        <f t="shared" si="1"/>
        <v>0</v>
      </c>
      <c r="J26" s="108">
        <f t="shared" si="1"/>
        <v>0</v>
      </c>
      <c r="K26" s="109" t="s">
        <v>123</v>
      </c>
    </row>
    <row r="27" spans="1:11" ht="34.5" customHeight="1">
      <c r="A27" s="115"/>
      <c r="B27" s="118"/>
      <c r="C27" s="118"/>
      <c r="D27" s="117" t="s">
        <v>131</v>
      </c>
      <c r="E27" s="112">
        <v>951128</v>
      </c>
      <c r="F27" s="112">
        <v>951128</v>
      </c>
      <c r="G27" s="112">
        <v>29587</v>
      </c>
      <c r="H27" s="110">
        <v>921541</v>
      </c>
      <c r="I27" s="111">
        <v>0</v>
      </c>
      <c r="J27" s="110">
        <v>0</v>
      </c>
      <c r="K27" s="109" t="s">
        <v>123</v>
      </c>
    </row>
    <row r="28" spans="1:11" ht="37.5" customHeight="1">
      <c r="A28" s="115"/>
      <c r="B28" s="118"/>
      <c r="C28" s="118"/>
      <c r="D28" s="117" t="s">
        <v>130</v>
      </c>
      <c r="E28" s="112">
        <v>266116</v>
      </c>
      <c r="F28" s="112">
        <v>266116</v>
      </c>
      <c r="G28" s="112">
        <v>0</v>
      </c>
      <c r="H28" s="110">
        <v>266116</v>
      </c>
      <c r="I28" s="111">
        <v>0</v>
      </c>
      <c r="J28" s="110">
        <v>0</v>
      </c>
      <c r="K28" s="109" t="s">
        <v>123</v>
      </c>
    </row>
    <row r="29" spans="1:11" ht="25.5" customHeight="1">
      <c r="A29" s="115"/>
      <c r="B29" s="118"/>
      <c r="C29" s="118"/>
      <c r="D29" s="121" t="s">
        <v>129</v>
      </c>
      <c r="E29" s="112">
        <v>17080</v>
      </c>
      <c r="F29" s="112">
        <v>17080</v>
      </c>
      <c r="G29" s="112">
        <v>17080</v>
      </c>
      <c r="H29" s="110">
        <v>0</v>
      </c>
      <c r="I29" s="111">
        <v>0</v>
      </c>
      <c r="J29" s="110">
        <v>0</v>
      </c>
      <c r="K29" s="109" t="s">
        <v>123</v>
      </c>
    </row>
    <row r="30" spans="1:11" ht="26.25" customHeight="1">
      <c r="A30" s="107">
        <v>11</v>
      </c>
      <c r="B30" s="120">
        <v>900</v>
      </c>
      <c r="C30" s="120">
        <v>90015</v>
      </c>
      <c r="D30" s="119"/>
      <c r="E30" s="108">
        <f aca="true" t="shared" si="2" ref="E30:J30">SUM(E31:E32)</f>
        <v>13000</v>
      </c>
      <c r="F30" s="108">
        <f t="shared" si="2"/>
        <v>13000</v>
      </c>
      <c r="G30" s="108">
        <f t="shared" si="2"/>
        <v>13000</v>
      </c>
      <c r="H30" s="108">
        <f t="shared" si="2"/>
        <v>0</v>
      </c>
      <c r="I30" s="108">
        <f t="shared" si="2"/>
        <v>0</v>
      </c>
      <c r="J30" s="112">
        <f t="shared" si="2"/>
        <v>0</v>
      </c>
      <c r="K30" s="109" t="s">
        <v>123</v>
      </c>
    </row>
    <row r="31" spans="1:11" ht="40.5" customHeight="1">
      <c r="A31" s="115"/>
      <c r="B31" s="118"/>
      <c r="C31" s="118"/>
      <c r="D31" s="117" t="s">
        <v>128</v>
      </c>
      <c r="E31" s="112">
        <v>8000</v>
      </c>
      <c r="F31" s="112">
        <v>8000</v>
      </c>
      <c r="G31" s="112">
        <v>8000</v>
      </c>
      <c r="H31" s="110">
        <v>0</v>
      </c>
      <c r="I31" s="111">
        <v>0</v>
      </c>
      <c r="J31" s="110">
        <v>0</v>
      </c>
      <c r="K31" s="109" t="s">
        <v>127</v>
      </c>
    </row>
    <row r="32" spans="1:11" ht="46.5" customHeight="1">
      <c r="A32" s="115"/>
      <c r="B32" s="114"/>
      <c r="C32" s="114"/>
      <c r="D32" s="113" t="s">
        <v>126</v>
      </c>
      <c r="E32" s="112">
        <v>5000</v>
      </c>
      <c r="F32" s="112">
        <v>5000</v>
      </c>
      <c r="G32" s="112">
        <v>5000</v>
      </c>
      <c r="H32" s="110">
        <v>0</v>
      </c>
      <c r="I32" s="111">
        <v>0</v>
      </c>
      <c r="J32" s="110">
        <v>0</v>
      </c>
      <c r="K32" s="109" t="s">
        <v>125</v>
      </c>
    </row>
    <row r="33" spans="1:11" ht="12.75">
      <c r="A33" s="107">
        <v>12</v>
      </c>
      <c r="B33" s="116">
        <v>926</v>
      </c>
      <c r="C33" s="116">
        <v>92601</v>
      </c>
      <c r="D33" s="113"/>
      <c r="E33" s="108">
        <v>325730</v>
      </c>
      <c r="F33" s="108">
        <v>325730</v>
      </c>
      <c r="G33" s="108">
        <v>325730</v>
      </c>
      <c r="H33" s="110"/>
      <c r="I33" s="111"/>
      <c r="J33" s="110"/>
      <c r="K33" s="109"/>
    </row>
    <row r="34" spans="1:11" ht="37.5" customHeight="1">
      <c r="A34" s="115"/>
      <c r="B34" s="114"/>
      <c r="C34" s="114"/>
      <c r="D34" s="113" t="s">
        <v>124</v>
      </c>
      <c r="E34" s="112">
        <v>325730</v>
      </c>
      <c r="F34" s="112">
        <v>325730</v>
      </c>
      <c r="G34" s="112">
        <v>325730</v>
      </c>
      <c r="H34" s="110"/>
      <c r="I34" s="111"/>
      <c r="J34" s="110"/>
      <c r="K34" s="109" t="s">
        <v>123</v>
      </c>
    </row>
    <row r="35" spans="1:11" ht="12.75">
      <c r="A35" s="208" t="s">
        <v>1</v>
      </c>
      <c r="B35" s="208"/>
      <c r="C35" s="208"/>
      <c r="D35" s="208"/>
      <c r="E35" s="108">
        <f>SUM(E13+E19+E24+E26+E30+E33)</f>
        <v>3363542</v>
      </c>
      <c r="F35" s="108">
        <f>SUM(F13+F19+F24+F26+F30+F33)</f>
        <v>3363542</v>
      </c>
      <c r="G35" s="108">
        <f>SUM(G13+G19+G24+G26+G30+G33)</f>
        <v>900803</v>
      </c>
      <c r="H35" s="108">
        <f>SUM(H13+H19+H24+H26+H30)</f>
        <v>2462489</v>
      </c>
      <c r="I35" s="108">
        <f>SUM(I13+I19+I24+I26+I30)</f>
        <v>0</v>
      </c>
      <c r="J35" s="108">
        <f>SUM(J13+J19+J24+J26+J30)</f>
        <v>0</v>
      </c>
      <c r="K35" s="107" t="s">
        <v>122</v>
      </c>
    </row>
    <row r="37" spans="1:9" ht="12.75">
      <c r="A37" s="106" t="s">
        <v>121</v>
      </c>
      <c r="B37" s="105"/>
      <c r="C37" s="105"/>
      <c r="D37" s="105"/>
      <c r="E37" s="105"/>
      <c r="F37" s="105"/>
      <c r="G37" s="105"/>
      <c r="H37" s="105"/>
      <c r="I37" s="105"/>
    </row>
    <row r="38" spans="1:9" ht="12.75">
      <c r="A38" s="106" t="s">
        <v>120</v>
      </c>
      <c r="B38" s="105"/>
      <c r="C38" s="105"/>
      <c r="D38" s="105"/>
      <c r="E38" s="105"/>
      <c r="F38" s="105"/>
      <c r="G38" s="105"/>
      <c r="H38" s="105"/>
      <c r="I38" s="105"/>
    </row>
    <row r="39" spans="1:9" ht="12.75">
      <c r="A39" s="106" t="s">
        <v>119</v>
      </c>
      <c r="B39" s="105"/>
      <c r="C39" s="105"/>
      <c r="D39" s="105"/>
      <c r="E39" s="105"/>
      <c r="F39" s="105"/>
      <c r="G39" s="105"/>
      <c r="H39" s="105"/>
      <c r="I39" s="105"/>
    </row>
    <row r="40" spans="1:10" ht="12.75">
      <c r="A40" s="106"/>
      <c r="B40" s="105"/>
      <c r="C40" s="105"/>
      <c r="D40" s="105"/>
      <c r="E40" s="105"/>
      <c r="F40" s="105"/>
      <c r="G40" s="105"/>
      <c r="H40" s="209" t="s">
        <v>118</v>
      </c>
      <c r="I40" s="209"/>
      <c r="J40" s="209"/>
    </row>
    <row r="41" spans="8:11" ht="12.75">
      <c r="H41" s="206" t="s">
        <v>18</v>
      </c>
      <c r="I41" s="206"/>
      <c r="J41" s="206"/>
      <c r="K41" s="104"/>
    </row>
    <row r="42" ht="9" customHeight="1">
      <c r="K42" s="104"/>
    </row>
    <row r="43" spans="8:10" ht="12.75">
      <c r="H43" s="206" t="s">
        <v>20</v>
      </c>
      <c r="I43" s="206"/>
      <c r="J43" s="206"/>
    </row>
    <row r="44" spans="9:11" ht="12.75">
      <c r="I44" s="207"/>
      <c r="J44" s="207"/>
      <c r="K44" s="207"/>
    </row>
    <row r="47" spans="9:11" ht="12.75">
      <c r="I47" s="206"/>
      <c r="J47" s="206"/>
      <c r="K47" s="206"/>
    </row>
  </sheetData>
  <sheetProtection/>
  <mergeCells count="24">
    <mergeCell ref="G4:K4"/>
    <mergeCell ref="G3:K3"/>
    <mergeCell ref="G2:K2"/>
    <mergeCell ref="G1:K1"/>
    <mergeCell ref="H41:J41"/>
    <mergeCell ref="H43:J43"/>
    <mergeCell ref="H40:J40"/>
    <mergeCell ref="A5:K5"/>
    <mergeCell ref="D7:D11"/>
    <mergeCell ref="E7:E11"/>
    <mergeCell ref="A7:A11"/>
    <mergeCell ref="I47:K47"/>
    <mergeCell ref="B7:B11"/>
    <mergeCell ref="F7:J7"/>
    <mergeCell ref="C7:C11"/>
    <mergeCell ref="I44:K44"/>
    <mergeCell ref="A35:D35"/>
    <mergeCell ref="G8:J8"/>
    <mergeCell ref="K7:K11"/>
    <mergeCell ref="F8:F11"/>
    <mergeCell ref="G9:G11"/>
    <mergeCell ref="I9:I11"/>
    <mergeCell ref="J9:J11"/>
    <mergeCell ref="H9:H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q</cp:lastModifiedBy>
  <cp:lastPrinted>2010-04-29T11:02:42Z</cp:lastPrinted>
  <dcterms:created xsi:type="dcterms:W3CDTF">2009-10-15T10:17:39Z</dcterms:created>
  <dcterms:modified xsi:type="dcterms:W3CDTF">2010-05-14T11:46:44Z</dcterms:modified>
  <cp:category/>
  <cp:version/>
  <cp:contentType/>
  <cp:contentStatus/>
</cp:coreProperties>
</file>