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activeTab="0"/>
  </bookViews>
  <sheets>
    <sheet name="Formularz ofertowy_Arkusz 1" sheetId="1" r:id="rId1"/>
    <sheet name="Formularz ofertowy_Arkusz 2" sheetId="2" r:id="rId2"/>
  </sheets>
  <definedNames>
    <definedName name="_xlfn.COUNTIFS" hidden="1">#NAME?</definedName>
    <definedName name="_xlnm.Print_Area" localSheetId="0">'Formularz ofertowy_Arkusz 1'!$A$1:$I$157</definedName>
    <definedName name="_xlnm.Print_Area" localSheetId="1">'Formularz ofertowy_Arkusz 2'!$A$1:$M$56</definedName>
    <definedName name="_xlnm.Print_Titles" localSheetId="0">'Formularz ofertowy_Arkusz 1'!$1:$9</definedName>
    <definedName name="_xlnm.Print_Titles" localSheetId="1">'Formularz ofertowy_Arkusz 2'!$A:$A,'Formularz ofertowy_Arkusz 2'!$1:$3</definedName>
  </definedNames>
  <calcPr fullCalcOnLoad="1"/>
</workbook>
</file>

<file path=xl/sharedStrings.xml><?xml version="1.0" encoding="utf-8"?>
<sst xmlns="http://schemas.openxmlformats.org/spreadsheetml/2006/main" count="257" uniqueCount="183">
  <si>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</si>
  <si>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</si>
  <si>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</si>
  <si>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</si>
  <si>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</si>
  <si>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</si>
  <si>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</si>
  <si>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</si>
  <si>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</si>
  <si>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</si>
  <si>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</si>
  <si>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</si>
  <si>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</si>
  <si>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>Ceny jednostkowe</t>
  </si>
  <si>
    <t xml:space="preserve">ZAMAWIAJĄCY: </t>
  </si>
  <si>
    <t>WYKONAWCA:</t>
  </si>
  <si>
    <t>Firma albo imię i nazwisko Wykonawcy:</t>
  </si>
  <si>
    <t>Siedziba albo miejsce zamieszkania i adres Wykonawcy:</t>
  </si>
  <si>
    <t xml:space="preserve">Dane teleadresowe na które należy przekazywać korespondencję związaną z niniejszym postępowaniem: </t>
  </si>
  <si>
    <t>Osoba upoważniona do reprezentacji Wykonawcy/-ów i podpisująca ofertę:</t>
  </si>
  <si>
    <t xml:space="preserve">Osoba odpowiedzialna za kontakty z Zamawiającym: </t>
  </si>
  <si>
    <t>OFERTA:</t>
  </si>
  <si>
    <t>OŚWIADCZENIA WYKONAWCY</t>
  </si>
  <si>
    <t>Oświadczam/y, że informacje i dokumenty zawarte w Ofercie na stronach od nr .............. do nr .................. / w pliku ………………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</si>
  <si>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ZOBOWIĄZANIE W PRZYPADKU PRZYZNANIA ZAMÓWIENIA</t>
  </si>
  <si>
    <t>PODWYKONAWSTWO</t>
  </si>
  <si>
    <t>Oświadczam/y, że zamierzam/y powierzyć podwykonawcom następujące części zamówienia:</t>
  </si>
  <si>
    <t>SPIS ZAWARTOŚCI</t>
  </si>
  <si>
    <t>Integralną część oferty stanowią następujące dokumenty:</t>
  </si>
  <si>
    <t>1)</t>
  </si>
  <si>
    <t>2)</t>
  </si>
  <si>
    <t>3)</t>
  </si>
  <si>
    <t>4)</t>
  </si>
  <si>
    <t>5)</t>
  </si>
  <si>
    <t>6)</t>
  </si>
  <si>
    <t>Znak sprawy :</t>
  </si>
  <si>
    <t>REGON:</t>
  </si>
  <si>
    <t xml:space="preserve">NIP: </t>
  </si>
  <si>
    <t>adres korespondencyjny:</t>
  </si>
  <si>
    <t>numer telefonu:</t>
  </si>
  <si>
    <t>e-mail:</t>
  </si>
  <si>
    <t>skrzynka e-puap:</t>
  </si>
  <si>
    <t>..............................................................................................................................................</t>
  </si>
  <si>
    <t>…...........</t>
  </si>
  <si>
    <t>CZĘŚĆ I:</t>
  </si>
  <si>
    <t xml:space="preserve">Netto: </t>
  </si>
  <si>
    <t>Brutto:</t>
  </si>
  <si>
    <t>słownie:</t>
  </si>
  <si>
    <t>w tym podatek VAT w stawce 8%:</t>
  </si>
  <si>
    <t>w tym podatek VAT w stawce 23%:</t>
  </si>
  <si>
    <t>….....</t>
  </si>
  <si>
    <t>1. Oświadczam/y, że powyższa cena zawierają wszystkie koszty, jakie ponosi Zamawiający w przypadku wyboru niniejszej oferty na zasadach wynikających z umowy.</t>
  </si>
  <si>
    <t>2. Oświadczam/y, że zapoznałem/liśmy się z wymaganiami Zamawiającego, dotyczącymi przedmiotu zamówienia zamieszczonymi w SIWZ wraz z załącznikami i nie wnoszę/wnosimy do nich żadnych zastrzeżeń.</t>
  </si>
  <si>
    <t xml:space="preserve">4. Oświadczam/y, że zrealizuję/emy zamówienie zgodnie z SIWZ i Projektem umowy. </t>
  </si>
  <si>
    <t>5. Wadium zostało wniesione w formie:</t>
  </si>
  <si>
    <t>6. Wadium należy zwrócić na nr konta w banku:</t>
  </si>
  <si>
    <t>8. Zobowiązujemy się dotrzymać wskazanego terminu realizacji zamówienia.</t>
  </si>
  <si>
    <t xml:space="preserve">9. Pod groźbą odpowiedzialności karnej oświadczamy, iż wszystkie załączone do oferty dokumenty i złożone oświadczenia opisują stan faktyczny i prawny, aktualny na dzień składania ofert (art. 297 kk). </t>
  </si>
  <si>
    <t>1. Akceptuję proponowany przez Zamawiającego Projekt umowy, który zobowiązuję się podpisać w miejscu i terminie wskazanym przez Zamawiającego.</t>
  </si>
  <si>
    <t>3. Osobami uprawnionymi do merytorycznej współpracy i koordynacji w wykonywaniu zadania ze strony Wykonawcy są:</t>
  </si>
  <si>
    <t>......................................................................................................................................................</t>
  </si>
  <si>
    <t>7. Oświadczam/y, że informacje i dokumenty zawarte w Ofercie na stronach od nr ..................... do nr ................... / w pliku ……………….................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</si>
  <si>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CZĘŚĆ II:</t>
  </si>
  <si>
    <t>Producent</t>
  </si>
  <si>
    <t>Model</t>
  </si>
  <si>
    <t>………...……., dnia …………………….. r.</t>
  </si>
  <si>
    <t>L.p.</t>
  </si>
  <si>
    <t>Formularz ofertowy</t>
  </si>
  <si>
    <t xml:space="preserve">     a. nie będzie prowadzić do powstania obowiązku podatkowego po stronie Zamawiającego, zgodnie z przepisami o podatku od towarów i usług, który miałby obowiązek rozliczyć,</t>
  </si>
  <si>
    <t xml:space="preserve">     b. będzie prowadzić do powstania obowiązku podatkowego po stronie Zamawiającego, zgodnie z przepisami o podatku od towarów i usług, który miałby obowiązek rozliczyć – w następującym zakresie:</t>
  </si>
  <si>
    <t xml:space="preserve">  a. ma charakter techniczny, technologiczny, organizacyjny przedsiębiorstwa lub jest to inna informacja mająca wartość gospodarczą,</t>
  </si>
  <si>
    <t xml:space="preserve">  b. nie została ujawniona do wiadomości publicznej,</t>
  </si>
  <si>
    <t xml:space="preserve">  c. podjęto w stosunku do niej niezbędne działania w celu zachowania poufności.</t>
  </si>
  <si>
    <t>RAZEM CZĘŚĆ I: INSTALACJE KOTŁÓW NA BIOMASĘ I NA ZGAZOWANIE DREWNA</t>
  </si>
  <si>
    <t>CZĘŚĆ I - INSTALACJE KOTŁÓW NA BIOMASĘ I NA ZGAZOWANIE DREWNA</t>
  </si>
  <si>
    <t>CZĘŚĆ II - INSTALACJE KOTŁÓW NA GAZ PŁYNNY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</si>
  <si>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w budynku mieszkalnym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</si>
  <si>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poza budynkiem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</si>
  <si>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w budynku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</si>
  <si>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poza budynkiem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</si>
  <si>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w budynku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</si>
  <si>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poza budynkiem mieszkalnym</t>
  </si>
  <si>
    <t>I.1.1</t>
  </si>
  <si>
    <t>I.1.2</t>
  </si>
  <si>
    <t>I.2.1</t>
  </si>
  <si>
    <t>I.2.2</t>
  </si>
  <si>
    <t>I.4.1</t>
  </si>
  <si>
    <t>I.4.2</t>
  </si>
  <si>
    <t>II.1.1</t>
  </si>
  <si>
    <t>II.1.2</t>
  </si>
  <si>
    <t>II.1.3</t>
  </si>
  <si>
    <t>II.2.1</t>
  </si>
  <si>
    <t>II.2.2</t>
  </si>
  <si>
    <t>II.2.3</t>
  </si>
  <si>
    <t>II.4.1</t>
  </si>
  <si>
    <t>II.4.2</t>
  </si>
  <si>
    <t>II.4.3</t>
  </si>
  <si>
    <t>II.5.1</t>
  </si>
  <si>
    <t>II.5.2</t>
  </si>
  <si>
    <t>II.5.3</t>
  </si>
  <si>
    <t>godzin</t>
  </si>
  <si>
    <t>do</t>
  </si>
  <si>
    <t>Podstawowe urządzenia:
Kocioł na biomasę 
/ Kocioł na zgazowanie drewna 
/ Kocioł na gaz płynny</t>
  </si>
  <si>
    <t xml:space="preserve">1 instalacji kotła na zgazowanie drewna i 12 instalacji kotłów na gaz płynny w budynkach prywatnych w ramach Projektu pn. </t>
  </si>
  <si>
    <t>Załącznik nr 1 do SIWZ</t>
  </si>
  <si>
    <t>na dostawę i montaż wraz z zaprojektowaniem i uruchomieniem 4 instalacji kotłów na biomasę,</t>
  </si>
  <si>
    <t>„Redukcja emisji zanieczyszczeń powietrza poprzez wymianę urządzeń grzewczych na terenie Miasta i Gminy Drobin”</t>
  </si>
  <si>
    <t>ul. Marszałka Piłsudskiego 12</t>
  </si>
  <si>
    <t>09-210 Drobin</t>
  </si>
  <si>
    <t>NIP: 7743211442</t>
  </si>
  <si>
    <t>REGON: 611015371</t>
  </si>
  <si>
    <r>
      <t xml:space="preserve">Odpowiadając na ogłoszenie o przetargu nieograniczonym na dostawę i montaż wraz z zaprojektowaniem i uruchomieniem 4 instalacji kotłów na biomasę, 1 instalacji kotła na zgazowanie drewna i 12 instalacji kotłów na gaz płynny w budynkach prywatnych w ramach Projektu pn. </t>
    </r>
    <r>
      <rPr>
        <b/>
        <sz val="10"/>
        <color indexed="8"/>
        <rFont val="Calibri"/>
        <family val="2"/>
      </rPr>
      <t>„Redukcja emisji zanieczyszczeń powietrza poprzez wymianę urządzeń grzewczych na terenie Miasta i Gminy Drobin”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>oferujemy wykonanie przedmiotu zamówienia opisanego w specyfikacji istotnych warunków zmówienia, a w szczególności w opisie przedmiotu zamówienia (Programie Funkcjonalno-Użytkowym) w zakresie:</t>
    </r>
  </si>
  <si>
    <t>Dostawa i montaż wraz z zaprojektowaniem i uruchomieniem 4 instalacji kotłów na biomasę i 1 instalacji kotła na zgazowanie drewnana nieruchomościach prywatnych,  za cenę:</t>
  </si>
  <si>
    <t>Dostawa i montaż dostawa i montaż wraz z zaprojektowaniem i uruchomieniem 12 instalacji kotłów na gaz płynny na nieruchomościach prywatnych, za cenę:</t>
  </si>
  <si>
    <t xml:space="preserve">3. Oświadczam/y, że uważam/y się za związanych niniejszą ofertą przez okres 30 dni od upływu terminu składania ofert. </t>
  </si>
  <si>
    <t>Nazwa i adres podmiotu</t>
  </si>
  <si>
    <t>Zasoby oddane do dyspozycji Wykonawcy</t>
  </si>
  <si>
    <t>Nazwa i adres podwykonawcy 
(jeśli jest znany)</t>
  </si>
  <si>
    <t xml:space="preserve">Powierzona część zamówienia, wartość brutto (PLN) lub procentowy udział podwykonawstwa: </t>
  </si>
  <si>
    <t>NIE *</t>
  </si>
  <si>
    <t>TAK *</t>
  </si>
  <si>
    <t xml:space="preserve"> * niepotrzebne skreślić</t>
  </si>
  <si>
    <t>Oświadczenie dotyczące spełniania warunków udziału w postępowaniu.</t>
  </si>
  <si>
    <t>Oświadczenie dotyczące przesłanek wykluczenia z postępowania.</t>
  </si>
  <si>
    <t xml:space="preserve">Uwaga - Miejsca wykropkowane lub oznaczone gwiazdką we wzorze formularza oferty i wzorach załączników Wykonawca zobowiązany jest odpowiednio do ich treści wypełnić lub skreślić . </t>
  </si>
  <si>
    <t>.......................................................................................</t>
  </si>
  <si>
    <t>(Pieczęć firmowa oraz pieczęć i podpis osoby uprawnionej</t>
  </si>
  <si>
    <t>do składania oświadczeń woli w imieniu wykonawcy)</t>
  </si>
  <si>
    <t>Miejscowość:</t>
  </si>
  <si>
    <t>Data:</t>
  </si>
  <si>
    <t>…..................</t>
  </si>
  <si>
    <t>Załącznik nr 1 do SIWZ na dostawę i montaż wraz z zaprojektowaniem i uruchomieniem 4 instalacji kotłów na biomasę, 1 instalacji kotła na zgazowanie drewna i 12 instalacji kotłów na gaz płynny w budynkach prywatnych w ramach Projektu pn. „Redukcja emisji zanieczyszczeń powietrza poprzez wymianę urządzeń grzewczych na terenie Miasta i Gminy Drobin”</t>
  </si>
  <si>
    <t>Zestaw IV: kocioł jednofunkcyjny na gaz płynny o mocy cieplnej minimum 18 kW, z zewnętrznym zbiornikiem na gaz o pojemności minimum 2700 dm3 - DOSTAWA I MONTAŻ - część instalacji w budynku mieszkalnym</t>
  </si>
  <si>
    <t>Zestaw IV: kocioł jednofunkcyjny na gaz płynny o mocy cieplnej minimum 18 kW, z zewnętrznym zbiornikiem na gaz o pojemności minimum 2700 dm3 - DOSTAWA I MONTAŻ - część instalacji poza budynkiem mieszkalnym</t>
  </si>
  <si>
    <t>Zestaw V: kocioł jednofunkcyjny na gaz płynny o mocy cieplnej minimum 18 kW, z zewnętrznym zbiornikiem na gaz o pojemności minimum 4850 dm3 - DOSTAWA I MONTAŻ - część instalacji w budynku mieszkalnym</t>
  </si>
  <si>
    <t>Zestaw V: kocioł jednofunkcyjny na gaz płynny o mocy cieplnej minimum 18 kW, z zewnętrznym zbiornikiem na gaz o pojemności minimum 4850 dm3 - DOSTAWA I MONTAŻ - część instalacji poza budynkiem mieszkalnym</t>
  </si>
  <si>
    <t>II.6.1</t>
  </si>
  <si>
    <t>II.6.2</t>
  </si>
  <si>
    <t>II.6.3</t>
  </si>
  <si>
    <t>II.7.1</t>
  </si>
  <si>
    <t>II.7.2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</si>
  <si>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w budynku mieszkalnym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</si>
  <si>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poza budynkiem mieszkalnym</t>
  </si>
  <si>
    <t>I.3.2 a</t>
  </si>
  <si>
    <t>I.3.2 b</t>
  </si>
  <si>
    <t>I.3.1 a</t>
  </si>
  <si>
    <t>I.3.1 b</t>
  </si>
  <si>
    <t>Zestaw I: kocioł jednofunkcyjny na gaz płynny o mocy cieplnej minimum 12 kW, z zewnętrznym zbiornikiem na gaz o pojemności minimum 2700 dm3, z pojemnościowym podgrzewaczem ciepłej wody o pojemności min. 140 dm3  - PRACE PROJEKTOWE (montaż kotła w budynku mieszkalnym)</t>
  </si>
  <si>
    <t>Zestaw II: kocioł jednofunkcyjny na gaz płynny o mocy cieplnej minimum 18 kW, z zewnętrznym zbiornikiem na gaz o pojemności minimum 2700 dm3, z pojemnościowym podgrzewaczem ciepłej wody o pojemności min. 140 dm3  - PRACE PROJEKTOWE (montaż kotła w budynku mieszkalnym)</t>
  </si>
  <si>
    <t>II.3.1 a</t>
  </si>
  <si>
    <t>II.3.2 a</t>
  </si>
  <si>
    <t>II.3.3 a</t>
  </si>
  <si>
    <t>II.3.1 b</t>
  </si>
  <si>
    <t>II.3.2 b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</si>
  <si>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w budynku mieszkalnym)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</si>
  <si>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poza budynkiem mieszkalnym)</t>
  </si>
  <si>
    <t>Zestaw III: kocioł jednofunkcyjny na gaz płynny o mocy cieplnej minimum 18 kW, z zewnętrznym zbiornikiem na gaz o pojemności minimum 2700 dm3, z pojemnościowym podgrzewaczem ciepłej wody o pojemności min. 190 dm3  - DOSTAWA I MONTAŻ - całość instalacji poza budynkiem mieszkalnym</t>
  </si>
  <si>
    <t>Zestaw IV: kocioł jednofunkcyjny na gaz płynny o mocy cieplnej minimum 18 kW, z zewnętrznym zbiornikiem na gaz o pojemności minimum 2700 dm3 - PRACE PROJEKTOWE (montaż kotła w budynku mieszkalnym)</t>
  </si>
  <si>
    <t>Zestaw V: kocioł jednofunkcyjny na gaz płynny o mocy cieplnej minimum 18 kW, z zewnętrznym zbiornikiem na gaz o pojemności minimum 4850 dm3 - PRACE PROJEKTOWE (montaż kotła w budynku mieszkalnym)</t>
  </si>
  <si>
    <t>Zestaw VI: kocioł jednofunkcyjny na gaz płynny o mocy cieplnej minimum 25 kW, z zewnętrznym zbiornikiem na gaz o pojemności minimum 2700 dm3, z pojemnościowym podgrzewaczem ciepłej wody o pojemności min. 190 dm3  - PRACE PROJEKTOWE (montaż kotła w budynku mieszkalnym)</t>
  </si>
  <si>
    <t>Zestaw VII: kocioł jednofunkcyjny na gaz płynny o mocy cieplnej minimum 25 kW, z pojemnościowym podgrzewaczem ciepłej wody o pojemności min. 190 dm3  - PRACE PROJEKTOWE (montaż kotła poza budynkiem mieszkalnym)</t>
  </si>
  <si>
    <t>Zestaw VII: kocioł jednofunkcyjny na gaz płynny o mocy cieplnej minimum 25 kW, z pojemnościowym podgrzewaczem ciepłej wody o pojemności min. 190 dm3  - DOSTAWA I MONTAŻ - całość instalacji poza budynkiem mieszkalnym</t>
  </si>
  <si>
    <t>RAZEM CZĘŚĆ II: INSTALACJE KOTŁÓW NA GAZ PŁYNNY</t>
  </si>
  <si>
    <t>2. Oświadczamy, że oferujemy czas reakcji na zgłoszenie o awarii instalacji (czas reakcji winien zawierać się w przedziale 6 – 48 godzin):</t>
  </si>
  <si>
    <t>Miasto i Gmina Drobin</t>
  </si>
  <si>
    <t>2. W przypadku wybrania mojej oferty, przed podpisaniem umowy wniosę zabezpieczenie należytego wykonania umowy w wysokości 10 % całkowitej ceny oferty brutto.</t>
  </si>
  <si>
    <t xml:space="preserve">1.  Oświadczamy, że udzielimy Zamawiającemu …………. lat gwarancji na całą instalację, tj. kotły wraz z zasobnikami, armaturą i pozostałe elementy instalacji oraz roboty montażowe: </t>
  </si>
  <si>
    <t>Zestaw II: kocioł na biomasę (pellet, agropellet) o mocy cieplnej minimum 15 kW ze sterowaniem zapewniającym obsługę co najmniej dwóch pomp obiegowych, sterownika pokojowego oraz zaworu mieszającego - PRACE PROJEKTOWE (montaż poza budynkiem mieszkalnym)</t>
  </si>
  <si>
    <t>Zestaw II: kocioł na biomasę (pellet, agropellet) o mocy cieplnej minimum 15 kW ze sterowaniem zapewniającym obsługę co najmniej dwóch pomp obiegowych, sterownika pokojowego oraz zaworu mieszającego  - DOSTAWA I MONTAŻ poza budynkiem mieszkalnym</t>
  </si>
  <si>
    <t>Zestaw III: kocioł na biomasę (pellet, agropellet) o mocy cieplnej minimum 25 kW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</si>
  <si>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DOSTAWA I MONTAŻ w budynku mieszkalnym</t>
  </si>
  <si>
    <t>Zestaw III: kocioł na biomasę (pellet, agropellet) o mocy cieplnej minimum 25 kW ze sterowaniem zapewniającym obsługę co najmniej dwóch pomp obiegowych, sterownika pokojowego oraz zaworu mieszającego - DOSTAWA I MONTAŻ poza budynkiem mieszkalnym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</si>
  <si>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PRACE PROJEKTOWE (montaż poza budynkiem mieszkalnym)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</si>
  <si>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DOSTAWA I 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</si>
  <si>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</si>
  <si>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PRACE PROJEKTOWE (montaż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</si>
  <si>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DOSTAWA I MONTAŻ w budynku mieszkalnym</t>
  </si>
  <si>
    <t>13. Oświadczamy, że w celu spełnienia warunków udziału w postępowaniu polegamy na zdolnościach innych podmiotów:</t>
  </si>
  <si>
    <t>12. Oświadczamy, że zgodnie z ustawą z dnia 02.07.2014 r o swobodzie działalności gospodarczej należymy do małych lub średnich przedsiębiorstw:</t>
  </si>
  <si>
    <t>11. Składając niniejszą ofertę, zgodnie z art. 91 ust. 3a ustawy Pzp informuję, że wybór oferty:</t>
  </si>
  <si>
    <r>
      <t>10. Oświadczam/-y, że wypełniłem obowiązki informacyjne przewidziane w art. 13 lub art. 14 RODO</t>
    </r>
    <r>
      <rPr>
        <vertAlign val="superscript"/>
        <sz val="9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  wobec osób fizycznych, od których dane osobowe bezpośrednio lub pośrednio pozyskałem w celu ubiegania się o udzielenie zamówienia publicznego w niniejszym postępowaniu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</si>
  <si>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 xml:space="preserve">  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  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
</t>
    </r>
  </si>
  <si>
    <t>PZ.271.35.2019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</si>
</sst>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14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>
        <color rgb="FF000000"/>
      </bottom>
    </border>
    <border>
      <left style="hair"/>
      <right style="medium"/>
      <top>
        <color indexed="63"/>
      </top>
      <bottom style="hair">
        <color rgb="FF000000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rgb="FF000000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>
        <color rgb="FF000000"/>
      </top>
      <bottom style="hair"/>
    </border>
    <border>
      <left style="hair"/>
      <right style="medium"/>
      <top style="hair">
        <color rgb="FF000000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44" fontId="57" fillId="33" borderId="10" xfId="0" applyNumberFormat="1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44" fontId="56" fillId="0" borderId="10" xfId="6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33" borderId="19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/>
    </xf>
    <xf numFmtId="44" fontId="56" fillId="0" borderId="24" xfId="6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44" fontId="56" fillId="0" borderId="20" xfId="0" applyNumberFormat="1" applyFont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4" fontId="56" fillId="0" borderId="10" xfId="60" applyFont="1" applyBorder="1" applyAlignment="1" quotePrefix="1">
      <alignment horizontal="center" vertical="center"/>
    </xf>
    <xf numFmtId="44" fontId="56" fillId="0" borderId="10" xfId="60" applyFont="1" applyBorder="1" applyAlignment="1">
      <alignment horizontal="center" vertical="center"/>
    </xf>
    <xf numFmtId="44" fontId="56" fillId="0" borderId="24" xfId="60" applyFont="1" applyBorder="1" applyAlignment="1">
      <alignment horizontal="center" vertical="center"/>
    </xf>
    <xf numFmtId="44" fontId="56" fillId="0" borderId="10" xfId="60" applyFont="1" applyBorder="1" applyAlignment="1" quotePrefix="1">
      <alignment horizontal="center" vertical="center"/>
    </xf>
    <xf numFmtId="44" fontId="56" fillId="0" borderId="20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44" fontId="56" fillId="0" borderId="20" xfId="6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44" fontId="56" fillId="0" borderId="20" xfId="6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26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44" fontId="62" fillId="0" borderId="26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0" fillId="0" borderId="31" xfId="0" applyFont="1" applyBorder="1" applyAlignment="1">
      <alignment vertical="center"/>
    </xf>
    <xf numFmtId="0" fontId="60" fillId="0" borderId="31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0" xfId="0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60" fillId="0" borderId="0" xfId="0" applyFont="1" applyBorder="1" applyAlignment="1">
      <alignment vertical="center"/>
    </xf>
    <xf numFmtId="44" fontId="57" fillId="0" borderId="13" xfId="60" applyFont="1" applyBorder="1" applyAlignment="1">
      <alignment horizontal="center" vertical="center" wrapText="1"/>
    </xf>
    <xf numFmtId="44" fontId="57" fillId="0" borderId="16" xfId="60" applyFont="1" applyBorder="1" applyAlignment="1">
      <alignment horizontal="center" vertical="center" wrapText="1"/>
    </xf>
    <xf numFmtId="44" fontId="56" fillId="33" borderId="25" xfId="60" applyFont="1" applyFill="1" applyBorder="1" applyAlignment="1">
      <alignment horizontal="center" vertical="center"/>
    </xf>
    <xf numFmtId="44" fontId="56" fillId="0" borderId="19" xfId="60" applyFont="1" applyBorder="1" applyAlignment="1">
      <alignment horizontal="center" vertical="center"/>
    </xf>
    <xf numFmtId="44" fontId="57" fillId="33" borderId="19" xfId="60" applyFont="1" applyFill="1" applyBorder="1" applyAlignment="1">
      <alignment horizontal="center" vertical="center"/>
    </xf>
    <xf numFmtId="44" fontId="56" fillId="0" borderId="16" xfId="60" applyFont="1" applyBorder="1" applyAlignment="1">
      <alignment horizontal="center" vertical="center"/>
    </xf>
    <xf numFmtId="44" fontId="56" fillId="0" borderId="0" xfId="60" applyFont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171" fontId="60" fillId="0" borderId="42" xfId="0" applyNumberFormat="1" applyFont="1" applyFill="1" applyBorder="1" applyAlignment="1">
      <alignment horizontal="center" vertical="center"/>
    </xf>
    <xf numFmtId="3" fontId="60" fillId="0" borderId="42" xfId="0" applyNumberFormat="1" applyFont="1" applyFill="1" applyBorder="1" applyAlignment="1">
      <alignment horizontal="center" vertical="center" wrapText="1"/>
    </xf>
    <xf numFmtId="44" fontId="56" fillId="12" borderId="19" xfId="60" applyFont="1" applyFill="1" applyBorder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0" fontId="57" fillId="0" borderId="4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44" fontId="57" fillId="0" borderId="43" xfId="6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63" fillId="33" borderId="25" xfId="0" applyFont="1" applyFill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1" fillId="34" borderId="0" xfId="0" applyFont="1" applyFill="1" applyAlignment="1">
      <alignment vertical="center"/>
    </xf>
    <xf numFmtId="0" fontId="60" fillId="0" borderId="42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27" xfId="0" applyFont="1" applyFill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0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0" fillId="0" borderId="0" xfId="0" applyFont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44" fontId="62" fillId="0" borderId="0" xfId="6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70" fillId="0" borderId="3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56" fillId="12" borderId="34" xfId="0" applyFont="1" applyFill="1" applyBorder="1" applyAlignment="1">
      <alignment horizontal="center" vertical="center"/>
    </xf>
    <xf numFmtId="0" fontId="56" fillId="12" borderId="49" xfId="0" applyFont="1" applyFill="1" applyBorder="1" applyAlignment="1">
      <alignment horizontal="center" vertical="center"/>
    </xf>
    <xf numFmtId="0" fontId="56" fillId="12" borderId="35" xfId="0" applyFont="1" applyFill="1" applyBorder="1" applyAlignment="1">
      <alignment horizontal="center" vertical="center"/>
    </xf>
    <xf numFmtId="0" fontId="56" fillId="12" borderId="50" xfId="0" applyFont="1" applyFill="1" applyBorder="1" applyAlignment="1">
      <alignment horizontal="center" vertical="center"/>
    </xf>
    <xf numFmtId="0" fontId="56" fillId="12" borderId="51" xfId="0" applyFont="1" applyFill="1" applyBorder="1" applyAlignment="1">
      <alignment horizontal="center" vertical="center"/>
    </xf>
    <xf numFmtId="0" fontId="56" fillId="12" borderId="52" xfId="0" applyFont="1" applyFill="1" applyBorder="1" applyAlignment="1">
      <alignment horizontal="center" vertical="center"/>
    </xf>
    <xf numFmtId="0" fontId="56" fillId="12" borderId="53" xfId="0" applyFont="1" applyFill="1" applyBorder="1" applyAlignment="1">
      <alignment horizontal="center" vertical="center"/>
    </xf>
    <xf numFmtId="0" fontId="56" fillId="12" borderId="54" xfId="0" applyFont="1" applyFill="1" applyBorder="1" applyAlignment="1">
      <alignment horizontal="center" vertical="center"/>
    </xf>
    <xf numFmtId="0" fontId="56" fillId="12" borderId="46" xfId="0" applyFont="1" applyFill="1" applyBorder="1" applyAlignment="1">
      <alignment horizontal="center" vertical="center"/>
    </xf>
    <xf numFmtId="0" fontId="56" fillId="12" borderId="47" xfId="0" applyFont="1" applyFill="1" applyBorder="1" applyAlignment="1">
      <alignment horizontal="center" vertical="center"/>
    </xf>
    <xf numFmtId="0" fontId="70" fillId="0" borderId="55" xfId="0" applyFont="1" applyBorder="1" applyAlignment="1">
      <alignment horizontal="left" vertical="center" wrapText="1"/>
    </xf>
    <xf numFmtId="0" fontId="70" fillId="0" borderId="56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56" fillId="12" borderId="60" xfId="0" applyFont="1" applyFill="1" applyBorder="1" applyAlignment="1">
      <alignment horizontal="center" vertical="center"/>
    </xf>
    <xf numFmtId="0" fontId="56" fillId="12" borderId="6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4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61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5"/>
  <cols>
    <col min="1" max="1" width="10.28125" style="50" customWidth="1"/>
    <col min="2" max="2" width="10.140625" style="50" bestFit="1" customWidth="1"/>
    <col min="3" max="9" width="9.140625" style="50" customWidth="1"/>
    <col min="10" max="16384" width="9.140625" style="50" customWidth="1"/>
  </cols>
  <sheetData>
    <row r="1" ht="11.25"/>
    <row r="2" ht="11.25"/>
    <row r="3" ht="11.25"/>
    <row r="4" ht="11.25"/>
    <row r="5" ht="11.25"/>
    <row r="6" spans="1:9" ht="11.25">
      <c r="A6" s="145" t="s">
        <v>104</v>
      </c>
      <c r="B6" s="145"/>
      <c r="C6" s="145"/>
      <c r="D6" s="145"/>
      <c r="E6" s="145"/>
      <c r="F6" s="145"/>
      <c r="G6" s="145"/>
      <c r="H6" s="145"/>
      <c r="I6" s="145"/>
    </row>
    <row r="7" spans="1:9" ht="11.25">
      <c r="A7" s="146" t="s">
        <v>105</v>
      </c>
      <c r="B7" s="146"/>
      <c r="C7" s="146"/>
      <c r="D7" s="146"/>
      <c r="E7" s="146"/>
      <c r="F7" s="146"/>
      <c r="G7" s="146"/>
      <c r="H7" s="146"/>
      <c r="I7" s="146"/>
    </row>
    <row r="8" spans="1:9" ht="11.25">
      <c r="A8" s="146" t="s">
        <v>103</v>
      </c>
      <c r="B8" s="146"/>
      <c r="C8" s="146"/>
      <c r="D8" s="146"/>
      <c r="E8" s="146"/>
      <c r="F8" s="146"/>
      <c r="G8" s="146"/>
      <c r="H8" s="146"/>
      <c r="I8" s="146"/>
    </row>
    <row r="9" spans="1:9" ht="11.25">
      <c r="A9" s="147" t="s">
        <v>106</v>
      </c>
      <c r="B9" s="147"/>
      <c r="C9" s="147"/>
      <c r="D9" s="147"/>
      <c r="E9" s="147"/>
      <c r="F9" s="147"/>
      <c r="G9" s="147"/>
      <c r="H9" s="147"/>
      <c r="I9" s="147"/>
    </row>
    <row r="10" s="51" customFormat="1" ht="12.75"/>
    <row r="11" s="56" customFormat="1" ht="12.75">
      <c r="I11" s="85" t="s">
        <v>65</v>
      </c>
    </row>
    <row r="12" spans="1:3" s="51" customFormat="1" ht="12.75">
      <c r="A12" s="52" t="s">
        <v>35</v>
      </c>
      <c r="C12" s="119" t="s">
        <v>182</v>
      </c>
    </row>
    <row r="13" s="51" customFormat="1" ht="12.75"/>
    <row r="14" spans="1:9" s="51" customFormat="1" ht="12.75">
      <c r="A14" s="134" t="s">
        <v>14</v>
      </c>
      <c r="B14" s="134"/>
      <c r="C14" s="134"/>
      <c r="D14" s="134"/>
      <c r="E14" s="134"/>
      <c r="F14" s="134"/>
      <c r="G14" s="134"/>
      <c r="H14" s="134"/>
      <c r="I14" s="134"/>
    </row>
    <row r="15" s="51" customFormat="1" ht="12.75"/>
    <row r="16" spans="1:6" s="51" customFormat="1" ht="12.75">
      <c r="A16" s="53" t="s">
        <v>164</v>
      </c>
      <c r="F16" s="53"/>
    </row>
    <row r="17" spans="1:6" s="51" customFormat="1" ht="12.75">
      <c r="A17" s="56" t="s">
        <v>107</v>
      </c>
      <c r="F17" s="56"/>
    </row>
    <row r="18" spans="1:6" s="51" customFormat="1" ht="12.75">
      <c r="A18" s="56" t="s">
        <v>108</v>
      </c>
      <c r="F18" s="56"/>
    </row>
    <row r="19" s="56" customFormat="1" ht="12.75">
      <c r="A19" s="56" t="s">
        <v>109</v>
      </c>
    </row>
    <row r="20" spans="1:6" s="51" customFormat="1" ht="12.75">
      <c r="A20" s="56" t="s">
        <v>110</v>
      </c>
      <c r="F20" s="56"/>
    </row>
    <row r="21" s="51" customFormat="1" ht="12.75">
      <c r="A21" s="56"/>
    </row>
    <row r="22" spans="1:9" s="51" customFormat="1" ht="12.75">
      <c r="A22" s="134" t="s">
        <v>15</v>
      </c>
      <c r="B22" s="134"/>
      <c r="C22" s="134"/>
      <c r="D22" s="134"/>
      <c r="E22" s="134"/>
      <c r="F22" s="134"/>
      <c r="G22" s="134"/>
      <c r="H22" s="134"/>
      <c r="I22" s="134"/>
    </row>
    <row r="23" s="51" customFormat="1" ht="12.75"/>
    <row r="24" s="51" customFormat="1" ht="12.75">
      <c r="A24" s="51" t="s">
        <v>16</v>
      </c>
    </row>
    <row r="25" spans="1:9" s="51" customFormat="1" ht="12.75">
      <c r="A25" s="144" t="s">
        <v>42</v>
      </c>
      <c r="B25" s="144"/>
      <c r="C25" s="144"/>
      <c r="D25" s="144"/>
      <c r="E25" s="144"/>
      <c r="F25" s="144"/>
      <c r="G25" s="144"/>
      <c r="H25" s="144"/>
      <c r="I25" s="144"/>
    </row>
    <row r="26" spans="1:9" s="51" customFormat="1" ht="12.75">
      <c r="A26" s="144" t="s">
        <v>42</v>
      </c>
      <c r="B26" s="144"/>
      <c r="C26" s="144"/>
      <c r="D26" s="144"/>
      <c r="E26" s="144"/>
      <c r="F26" s="144"/>
      <c r="G26" s="144"/>
      <c r="H26" s="144"/>
      <c r="I26" s="144"/>
    </row>
    <row r="27" s="51" customFormat="1" ht="12.75">
      <c r="A27" s="51" t="s">
        <v>17</v>
      </c>
    </row>
    <row r="28" spans="1:9" s="51" customFormat="1" ht="12.75">
      <c r="A28" s="144" t="s">
        <v>42</v>
      </c>
      <c r="B28" s="144"/>
      <c r="C28" s="144"/>
      <c r="D28" s="144"/>
      <c r="E28" s="144"/>
      <c r="F28" s="144"/>
      <c r="G28" s="144"/>
      <c r="H28" s="144"/>
      <c r="I28" s="144"/>
    </row>
    <row r="29" spans="1:9" s="51" customFormat="1" ht="12.75">
      <c r="A29" s="144" t="s">
        <v>42</v>
      </c>
      <c r="B29" s="144"/>
      <c r="C29" s="144"/>
      <c r="D29" s="144"/>
      <c r="E29" s="144"/>
      <c r="F29" s="144"/>
      <c r="G29" s="144"/>
      <c r="H29" s="144"/>
      <c r="I29" s="144"/>
    </row>
    <row r="30" spans="1:5" s="51" customFormat="1" ht="12.75">
      <c r="A30" s="51" t="s">
        <v>37</v>
      </c>
      <c r="B30" s="53" t="s">
        <v>43</v>
      </c>
      <c r="D30" s="51" t="s">
        <v>36</v>
      </c>
      <c r="E30" s="53" t="s">
        <v>43</v>
      </c>
    </row>
    <row r="31" s="51" customFormat="1" ht="12.75">
      <c r="A31" s="51" t="s">
        <v>18</v>
      </c>
    </row>
    <row r="32" s="51" customFormat="1" ht="12.75">
      <c r="A32" s="51" t="s">
        <v>38</v>
      </c>
    </row>
    <row r="33" spans="1:9" s="51" customFormat="1" ht="12.75">
      <c r="A33" s="144" t="s">
        <v>42</v>
      </c>
      <c r="B33" s="144"/>
      <c r="C33" s="144"/>
      <c r="D33" s="144"/>
      <c r="E33" s="144"/>
      <c r="F33" s="144"/>
      <c r="G33" s="144"/>
      <c r="H33" s="144"/>
      <c r="I33" s="144"/>
    </row>
    <row r="34" s="51" customFormat="1" ht="12.75">
      <c r="A34" s="51" t="s">
        <v>39</v>
      </c>
    </row>
    <row r="35" spans="1:9" s="51" customFormat="1" ht="12.75">
      <c r="A35" s="144" t="s">
        <v>42</v>
      </c>
      <c r="B35" s="144"/>
      <c r="C35" s="144"/>
      <c r="D35" s="144"/>
      <c r="E35" s="144"/>
      <c r="F35" s="144"/>
      <c r="G35" s="144"/>
      <c r="H35" s="144"/>
      <c r="I35" s="144"/>
    </row>
    <row r="36" s="51" customFormat="1" ht="12.75">
      <c r="A36" s="51" t="s">
        <v>40</v>
      </c>
    </row>
    <row r="37" spans="1:9" s="51" customFormat="1" ht="12.75">
      <c r="A37" s="144" t="s">
        <v>42</v>
      </c>
      <c r="B37" s="144"/>
      <c r="C37" s="144"/>
      <c r="D37" s="144"/>
      <c r="E37" s="144"/>
      <c r="F37" s="144"/>
      <c r="G37" s="144"/>
      <c r="H37" s="144"/>
      <c r="I37" s="144"/>
    </row>
    <row r="38" s="51" customFormat="1" ht="12.75">
      <c r="A38" s="51" t="s">
        <v>41</v>
      </c>
    </row>
    <row r="39" spans="1:9" s="51" customFormat="1" ht="12.75">
      <c r="A39" s="144" t="s">
        <v>42</v>
      </c>
      <c r="B39" s="144"/>
      <c r="C39" s="144"/>
      <c r="D39" s="144"/>
      <c r="E39" s="144"/>
      <c r="F39" s="144"/>
      <c r="G39" s="144"/>
      <c r="H39" s="144"/>
      <c r="I39" s="144"/>
    </row>
    <row r="40" s="51" customFormat="1" ht="12.75">
      <c r="A40" s="51" t="s">
        <v>19</v>
      </c>
    </row>
    <row r="41" spans="1:9" s="51" customFormat="1" ht="12.75">
      <c r="A41" s="144" t="s">
        <v>42</v>
      </c>
      <c r="B41" s="144"/>
      <c r="C41" s="144"/>
      <c r="D41" s="144"/>
      <c r="E41" s="144"/>
      <c r="F41" s="144"/>
      <c r="G41" s="144"/>
      <c r="H41" s="144"/>
      <c r="I41" s="144"/>
    </row>
    <row r="42" s="51" customFormat="1" ht="12.75">
      <c r="A42" s="51" t="s">
        <v>20</v>
      </c>
    </row>
    <row r="43" spans="1:9" s="51" customFormat="1" ht="12.75">
      <c r="A43" s="144" t="s">
        <v>42</v>
      </c>
      <c r="B43" s="144"/>
      <c r="C43" s="144"/>
      <c r="D43" s="144"/>
      <c r="E43" s="144"/>
      <c r="F43" s="144"/>
      <c r="G43" s="144"/>
      <c r="H43" s="144"/>
      <c r="I43" s="144"/>
    </row>
    <row r="44" s="51" customFormat="1" ht="12.75"/>
    <row r="45" spans="1:9" s="51" customFormat="1" ht="18.75">
      <c r="A45" s="142" t="s">
        <v>21</v>
      </c>
      <c r="B45" s="142"/>
      <c r="C45" s="142"/>
      <c r="D45" s="142"/>
      <c r="E45" s="142"/>
      <c r="F45" s="142"/>
      <c r="G45" s="142"/>
      <c r="H45" s="142"/>
      <c r="I45" s="142"/>
    </row>
    <row r="46" s="56" customFormat="1" ht="12.75"/>
    <row r="47" spans="1:9" s="51" customFormat="1" ht="86.25" customHeight="1">
      <c r="A47" s="121" t="s">
        <v>111</v>
      </c>
      <c r="B47" s="121"/>
      <c r="C47" s="121"/>
      <c r="D47" s="121"/>
      <c r="E47" s="121"/>
      <c r="F47" s="121"/>
      <c r="G47" s="121"/>
      <c r="H47" s="121"/>
      <c r="I47" s="121"/>
    </row>
    <row r="48" spans="1:9" s="51" customFormat="1" ht="12.75">
      <c r="A48" s="54"/>
      <c r="B48" s="54"/>
      <c r="C48" s="54"/>
      <c r="D48" s="54"/>
      <c r="E48" s="54"/>
      <c r="F48" s="54"/>
      <c r="G48" s="54"/>
      <c r="H48" s="54"/>
      <c r="I48" s="54"/>
    </row>
    <row r="49" spans="1:9" s="56" customFormat="1" ht="12.75">
      <c r="A49" s="81"/>
      <c r="B49" s="68"/>
      <c r="C49" s="68"/>
      <c r="D49" s="68"/>
      <c r="E49" s="68"/>
      <c r="F49" s="68"/>
      <c r="G49" s="68"/>
      <c r="H49" s="68"/>
      <c r="I49" s="82"/>
    </row>
    <row r="50" spans="1:9" s="51" customFormat="1" ht="12.75">
      <c r="A50" s="127" t="s">
        <v>44</v>
      </c>
      <c r="B50" s="128"/>
      <c r="C50" s="128"/>
      <c r="D50" s="128"/>
      <c r="E50" s="128"/>
      <c r="F50" s="128"/>
      <c r="G50" s="128"/>
      <c r="H50" s="128"/>
      <c r="I50" s="129"/>
    </row>
    <row r="51" spans="1:9" s="51" customFormat="1" ht="27" customHeight="1">
      <c r="A51" s="130" t="s">
        <v>112</v>
      </c>
      <c r="B51" s="121"/>
      <c r="C51" s="121"/>
      <c r="D51" s="121"/>
      <c r="E51" s="121"/>
      <c r="F51" s="121"/>
      <c r="G51" s="121"/>
      <c r="H51" s="121"/>
      <c r="I51" s="131"/>
    </row>
    <row r="52" spans="1:9" s="56" customFormat="1" ht="12.75">
      <c r="A52" s="55" t="s">
        <v>45</v>
      </c>
      <c r="I52" s="57"/>
    </row>
    <row r="53" spans="1:9" s="56" customFormat="1" ht="12.75">
      <c r="A53" s="135">
        <f>'Formularz ofertowy_Arkusz 2'!K18</f>
        <v>0</v>
      </c>
      <c r="B53" s="143"/>
      <c r="C53" s="143"/>
      <c r="D53" s="143"/>
      <c r="E53" s="143"/>
      <c r="F53" s="143"/>
      <c r="G53" s="143"/>
      <c r="H53" s="143"/>
      <c r="I53" s="137"/>
    </row>
    <row r="54" spans="1:9" s="56" customFormat="1" ht="12.75">
      <c r="A54" s="55" t="s">
        <v>46</v>
      </c>
      <c r="I54" s="57"/>
    </row>
    <row r="55" spans="1:9" s="56" customFormat="1" ht="12.75">
      <c r="A55" s="135">
        <f>'Formularz ofertowy_Arkusz 2'!M18</f>
        <v>0</v>
      </c>
      <c r="B55" s="143"/>
      <c r="C55" s="143"/>
      <c r="D55" s="143"/>
      <c r="E55" s="143"/>
      <c r="F55" s="143"/>
      <c r="G55" s="143"/>
      <c r="H55" s="143"/>
      <c r="I55" s="137"/>
    </row>
    <row r="56" spans="1:9" s="56" customFormat="1" ht="12.75">
      <c r="A56" s="55" t="s">
        <v>47</v>
      </c>
      <c r="I56" s="57"/>
    </row>
    <row r="57" spans="1:9" s="56" customFormat="1" ht="12.75">
      <c r="A57" s="138" t="s">
        <v>42</v>
      </c>
      <c r="B57" s="144"/>
      <c r="C57" s="144"/>
      <c r="D57" s="144"/>
      <c r="E57" s="144"/>
      <c r="F57" s="144"/>
      <c r="G57" s="144"/>
      <c r="H57" s="144"/>
      <c r="I57" s="140"/>
    </row>
    <row r="58" spans="1:9" s="56" customFormat="1" ht="12.75">
      <c r="A58" s="55" t="s">
        <v>48</v>
      </c>
      <c r="I58" s="57"/>
    </row>
    <row r="59" spans="1:9" s="56" customFormat="1" ht="12.75">
      <c r="A59" s="135">
        <f>'Formularz ofertowy_Arkusz 2'!L8+'Formularz ofertowy_Arkusz 2'!L12</f>
        <v>0</v>
      </c>
      <c r="B59" s="143"/>
      <c r="C59" s="143"/>
      <c r="D59" s="143"/>
      <c r="E59" s="143"/>
      <c r="F59" s="143"/>
      <c r="G59" s="143"/>
      <c r="H59" s="143"/>
      <c r="I59" s="137"/>
    </row>
    <row r="60" spans="1:9" s="56" customFormat="1" ht="12.75">
      <c r="A60" s="55" t="s">
        <v>49</v>
      </c>
      <c r="I60" s="57"/>
    </row>
    <row r="61" spans="1:9" s="56" customFormat="1" ht="12.75">
      <c r="A61" s="135">
        <f>'Formularz ofertowy_Arkusz 2'!L7+'Formularz ofertowy_Arkusz 2'!L9+'Formularz ofertowy_Arkusz 2'!L10+'Formularz ofertowy_Arkusz 2'!L11+'Formularz ofertowy_Arkusz 2'!L13+'Formularz ofertowy_Arkusz 2'!L14+'Formularz ofertowy_Arkusz 2'!L15+'Formularz ofertowy_Arkusz 2'!L16</f>
        <v>0</v>
      </c>
      <c r="B61" s="143"/>
      <c r="C61" s="143"/>
      <c r="D61" s="143"/>
      <c r="E61" s="143"/>
      <c r="F61" s="143"/>
      <c r="G61" s="143"/>
      <c r="H61" s="143"/>
      <c r="I61" s="137"/>
    </row>
    <row r="62" spans="1:9" s="56" customFormat="1" ht="12.75">
      <c r="A62" s="62"/>
      <c r="B62" s="63"/>
      <c r="C62" s="63"/>
      <c r="D62" s="63"/>
      <c r="E62" s="63"/>
      <c r="F62" s="63"/>
      <c r="G62" s="63"/>
      <c r="H62" s="63"/>
      <c r="I62" s="64"/>
    </row>
    <row r="63" spans="1:9" s="56" customFormat="1" ht="12.75">
      <c r="A63" s="124" t="s">
        <v>166</v>
      </c>
      <c r="B63" s="125"/>
      <c r="C63" s="125"/>
      <c r="D63" s="125"/>
      <c r="E63" s="125"/>
      <c r="F63" s="125"/>
      <c r="G63" s="125"/>
      <c r="H63" s="125"/>
      <c r="I63" s="126"/>
    </row>
    <row r="64" spans="1:9" s="56" customFormat="1" ht="12.75">
      <c r="A64" s="94"/>
      <c r="B64" s="96"/>
      <c r="C64" s="96"/>
      <c r="D64" s="96"/>
      <c r="E64" s="96"/>
      <c r="F64" s="96"/>
      <c r="G64" s="96"/>
      <c r="H64" s="96"/>
      <c r="I64" s="95"/>
    </row>
    <row r="65" spans="1:9" s="56" customFormat="1" ht="27" customHeight="1">
      <c r="A65" s="130" t="s">
        <v>163</v>
      </c>
      <c r="B65" s="121"/>
      <c r="C65" s="121"/>
      <c r="D65" s="121"/>
      <c r="E65" s="121"/>
      <c r="F65" s="121"/>
      <c r="G65" s="121"/>
      <c r="H65" s="121"/>
      <c r="I65" s="131"/>
    </row>
    <row r="66" spans="1:9" s="56" customFormat="1" ht="12.75">
      <c r="A66" s="55" t="s">
        <v>101</v>
      </c>
      <c r="B66" s="112" t="s">
        <v>50</v>
      </c>
      <c r="C66" s="56" t="s">
        <v>100</v>
      </c>
      <c r="I66" s="57"/>
    </row>
    <row r="67" spans="1:9" s="51" customFormat="1" ht="12.75">
      <c r="A67" s="58"/>
      <c r="B67" s="59"/>
      <c r="C67" s="59"/>
      <c r="D67" s="59"/>
      <c r="E67" s="59"/>
      <c r="F67" s="59"/>
      <c r="G67" s="59"/>
      <c r="H67" s="59"/>
      <c r="I67" s="60"/>
    </row>
    <row r="68" spans="1:9" s="56" customFormat="1" ht="12.75">
      <c r="A68" s="83"/>
      <c r="B68" s="67"/>
      <c r="C68" s="67"/>
      <c r="D68" s="67"/>
      <c r="E68" s="67"/>
      <c r="F68" s="67"/>
      <c r="G68" s="67"/>
      <c r="H68" s="67"/>
      <c r="I68" s="84"/>
    </row>
    <row r="69" spans="1:9" s="51" customFormat="1" ht="12.75">
      <c r="A69" s="127" t="s">
        <v>62</v>
      </c>
      <c r="B69" s="128"/>
      <c r="C69" s="128"/>
      <c r="D69" s="128"/>
      <c r="E69" s="128"/>
      <c r="F69" s="128"/>
      <c r="G69" s="128"/>
      <c r="H69" s="128"/>
      <c r="I69" s="129"/>
    </row>
    <row r="70" spans="1:9" s="51" customFormat="1" ht="42" customHeight="1">
      <c r="A70" s="130" t="s">
        <v>113</v>
      </c>
      <c r="B70" s="132"/>
      <c r="C70" s="132"/>
      <c r="D70" s="132"/>
      <c r="E70" s="132"/>
      <c r="F70" s="132"/>
      <c r="G70" s="132"/>
      <c r="H70" s="132"/>
      <c r="I70" s="131"/>
    </row>
    <row r="71" spans="1:9" s="51" customFormat="1" ht="12.75">
      <c r="A71" s="55" t="s">
        <v>45</v>
      </c>
      <c r="B71" s="56"/>
      <c r="C71" s="56"/>
      <c r="D71" s="56"/>
      <c r="E71" s="56"/>
      <c r="F71" s="56"/>
      <c r="G71" s="56"/>
      <c r="H71" s="56"/>
      <c r="I71" s="57"/>
    </row>
    <row r="72" spans="1:9" s="51" customFormat="1" ht="12.75">
      <c r="A72" s="135">
        <f>'Formularz ofertowy_Arkusz 2'!K46</f>
        <v>0</v>
      </c>
      <c r="B72" s="136"/>
      <c r="C72" s="136"/>
      <c r="D72" s="136"/>
      <c r="E72" s="136"/>
      <c r="F72" s="136"/>
      <c r="G72" s="136"/>
      <c r="H72" s="136"/>
      <c r="I72" s="137"/>
    </row>
    <row r="73" spans="1:9" s="51" customFormat="1" ht="12.75">
      <c r="A73" s="55" t="s">
        <v>46</v>
      </c>
      <c r="B73" s="56"/>
      <c r="C73" s="56"/>
      <c r="D73" s="56"/>
      <c r="E73" s="56"/>
      <c r="F73" s="56"/>
      <c r="G73" s="56"/>
      <c r="H73" s="56"/>
      <c r="I73" s="57"/>
    </row>
    <row r="74" spans="1:9" s="51" customFormat="1" ht="12.75">
      <c r="A74" s="135">
        <f>'Formularz ofertowy_Arkusz 2'!M46</f>
        <v>0</v>
      </c>
      <c r="B74" s="136"/>
      <c r="C74" s="136"/>
      <c r="D74" s="136"/>
      <c r="E74" s="136"/>
      <c r="F74" s="136"/>
      <c r="G74" s="136"/>
      <c r="H74" s="136"/>
      <c r="I74" s="137"/>
    </row>
    <row r="75" spans="1:9" s="51" customFormat="1" ht="12.75">
      <c r="A75" s="55" t="s">
        <v>47</v>
      </c>
      <c r="B75" s="56"/>
      <c r="C75" s="56"/>
      <c r="D75" s="56"/>
      <c r="E75" s="56"/>
      <c r="F75" s="56"/>
      <c r="G75" s="56"/>
      <c r="H75" s="56"/>
      <c r="I75" s="57"/>
    </row>
    <row r="76" spans="1:9" s="51" customFormat="1" ht="12.75">
      <c r="A76" s="138" t="s">
        <v>42</v>
      </c>
      <c r="B76" s="139"/>
      <c r="C76" s="139"/>
      <c r="D76" s="139"/>
      <c r="E76" s="139"/>
      <c r="F76" s="139"/>
      <c r="G76" s="139"/>
      <c r="H76" s="139"/>
      <c r="I76" s="140"/>
    </row>
    <row r="77" spans="1:9" s="51" customFormat="1" ht="12.75">
      <c r="A77" s="55" t="s">
        <v>48</v>
      </c>
      <c r="B77" s="56"/>
      <c r="C77" s="56"/>
      <c r="D77" s="56"/>
      <c r="E77" s="56"/>
      <c r="F77" s="56"/>
      <c r="G77" s="56"/>
      <c r="H77" s="56"/>
      <c r="I77" s="57"/>
    </row>
    <row r="78" spans="1:9" s="51" customFormat="1" ht="12.75">
      <c r="A78" s="135">
        <f>'Formularz ofertowy_Arkusz 2'!L24+'Formularz ofertowy_Arkusz 2'!L27+'Formularz ofertowy_Arkusz 2'!L30+'Formularz ofertowy_Arkusz 2'!L35+'Formularz ofertowy_Arkusz 2'!L38+'Formularz ofertowy_Arkusz 2'!L41</f>
        <v>0</v>
      </c>
      <c r="B78" s="136"/>
      <c r="C78" s="136"/>
      <c r="D78" s="136"/>
      <c r="E78" s="136"/>
      <c r="F78" s="136"/>
      <c r="G78" s="136"/>
      <c r="H78" s="136"/>
      <c r="I78" s="137"/>
    </row>
    <row r="79" spans="1:9" s="51" customFormat="1" ht="12.75">
      <c r="A79" s="55" t="s">
        <v>49</v>
      </c>
      <c r="B79" s="56"/>
      <c r="C79" s="56"/>
      <c r="D79" s="56"/>
      <c r="E79" s="56"/>
      <c r="F79" s="56"/>
      <c r="G79" s="56"/>
      <c r="H79" s="56"/>
      <c r="I79" s="57"/>
    </row>
    <row r="80" spans="1:9" s="51" customFormat="1" ht="12.75">
      <c r="A80" s="135">
        <f>'Formularz ofertowy_Arkusz 2'!L23+'Formularz ofertowy_Arkusz 2'!L25+'Formularz ofertowy_Arkusz 2'!L26+'Formularz ofertowy_Arkusz 2'!L28+'Formularz ofertowy_Arkusz 2'!L29+'Formularz ofertowy_Arkusz 2'!L31+'Formularz ofertowy_Arkusz 2'!L32+'Formularz ofertowy_Arkusz 2'!L33+'Formularz ofertowy_Arkusz 2'!L34+'Formularz ofertowy_Arkusz 2'!L36+'Formularz ofertowy_Arkusz 2'!L37+'Formularz ofertowy_Arkusz 2'!L39+'Formularz ofertowy_Arkusz 2'!L40+'Formularz ofertowy_Arkusz 2'!L42+'Formularz ofertowy_Arkusz 2'!L43+'Formularz ofertowy_Arkusz 2'!L44</f>
        <v>0</v>
      </c>
      <c r="B80" s="136"/>
      <c r="C80" s="136"/>
      <c r="D80" s="136"/>
      <c r="E80" s="136"/>
      <c r="F80" s="136"/>
      <c r="G80" s="136"/>
      <c r="H80" s="136"/>
      <c r="I80" s="137"/>
    </row>
    <row r="81" spans="1:9" s="56" customFormat="1" ht="12.75">
      <c r="A81" s="62"/>
      <c r="B81" s="63"/>
      <c r="C81" s="63"/>
      <c r="D81" s="63"/>
      <c r="E81" s="63"/>
      <c r="F81" s="63"/>
      <c r="G81" s="63"/>
      <c r="H81" s="63"/>
      <c r="I81" s="64"/>
    </row>
    <row r="82" spans="1:9" s="56" customFormat="1" ht="12.75">
      <c r="A82" s="124" t="s">
        <v>166</v>
      </c>
      <c r="B82" s="125"/>
      <c r="C82" s="125"/>
      <c r="D82" s="125"/>
      <c r="E82" s="125"/>
      <c r="F82" s="125"/>
      <c r="G82" s="125"/>
      <c r="H82" s="125"/>
      <c r="I82" s="126"/>
    </row>
    <row r="83" spans="1:9" s="56" customFormat="1" ht="12.75">
      <c r="A83" s="100"/>
      <c r="B83" s="102"/>
      <c r="C83" s="102"/>
      <c r="D83" s="102"/>
      <c r="E83" s="102"/>
      <c r="F83" s="102"/>
      <c r="G83" s="102"/>
      <c r="H83" s="102"/>
      <c r="I83" s="101"/>
    </row>
    <row r="84" spans="1:9" s="56" customFormat="1" ht="27" customHeight="1">
      <c r="A84" s="130" t="s">
        <v>163</v>
      </c>
      <c r="B84" s="132"/>
      <c r="C84" s="132"/>
      <c r="D84" s="132"/>
      <c r="E84" s="132"/>
      <c r="F84" s="132"/>
      <c r="G84" s="132"/>
      <c r="H84" s="132"/>
      <c r="I84" s="131"/>
    </row>
    <row r="85" spans="1:9" s="56" customFormat="1" ht="12.75">
      <c r="A85" s="55" t="s">
        <v>101</v>
      </c>
      <c r="B85" s="112" t="s">
        <v>50</v>
      </c>
      <c r="C85" s="56" t="s">
        <v>100</v>
      </c>
      <c r="I85" s="57"/>
    </row>
    <row r="86" spans="1:9" s="51" customFormat="1" ht="12.75">
      <c r="A86" s="58"/>
      <c r="B86" s="59"/>
      <c r="C86" s="59"/>
      <c r="D86" s="59"/>
      <c r="E86" s="59"/>
      <c r="F86" s="59"/>
      <c r="G86" s="59"/>
      <c r="H86" s="59"/>
      <c r="I86" s="60"/>
    </row>
    <row r="87" spans="1:9" s="86" customFormat="1" ht="12.75">
      <c r="A87" s="67"/>
      <c r="B87" s="67"/>
      <c r="C87" s="67"/>
      <c r="D87" s="67"/>
      <c r="E87" s="67"/>
      <c r="F87" s="67"/>
      <c r="G87" s="67"/>
      <c r="H87" s="67"/>
      <c r="I87" s="67"/>
    </row>
    <row r="88" spans="1:9" s="51" customFormat="1" ht="12.75">
      <c r="A88" s="134" t="s">
        <v>22</v>
      </c>
      <c r="B88" s="134"/>
      <c r="C88" s="134"/>
      <c r="D88" s="134"/>
      <c r="E88" s="134"/>
      <c r="F88" s="134"/>
      <c r="G88" s="134"/>
      <c r="H88" s="134"/>
      <c r="I88" s="134"/>
    </row>
    <row r="89" spans="1:9" s="51" customFormat="1" ht="27" customHeight="1">
      <c r="A89" s="121" t="s">
        <v>51</v>
      </c>
      <c r="B89" s="121"/>
      <c r="C89" s="121"/>
      <c r="D89" s="121"/>
      <c r="E89" s="121"/>
      <c r="F89" s="121"/>
      <c r="G89" s="121"/>
      <c r="H89" s="121"/>
      <c r="I89" s="121"/>
    </row>
    <row r="90" spans="1:9" s="51" customFormat="1" ht="42" customHeight="1">
      <c r="A90" s="121" t="s">
        <v>52</v>
      </c>
      <c r="B90" s="121"/>
      <c r="C90" s="121"/>
      <c r="D90" s="121"/>
      <c r="E90" s="121"/>
      <c r="F90" s="121"/>
      <c r="G90" s="121"/>
      <c r="H90" s="121"/>
      <c r="I90" s="121"/>
    </row>
    <row r="91" spans="1:9" s="51" customFormat="1" ht="27" customHeight="1">
      <c r="A91" s="121" t="s">
        <v>114</v>
      </c>
      <c r="B91" s="121"/>
      <c r="C91" s="121"/>
      <c r="D91" s="121"/>
      <c r="E91" s="121"/>
      <c r="F91" s="121"/>
      <c r="G91" s="121"/>
      <c r="H91" s="121"/>
      <c r="I91" s="121"/>
    </row>
    <row r="92" spans="1:9" s="51" customFormat="1" ht="12.75">
      <c r="A92" s="121" t="s">
        <v>53</v>
      </c>
      <c r="B92" s="121"/>
      <c r="C92" s="121"/>
      <c r="D92" s="121"/>
      <c r="E92" s="121"/>
      <c r="F92" s="121"/>
      <c r="G92" s="121"/>
      <c r="H92" s="121"/>
      <c r="I92" s="121"/>
    </row>
    <row r="93" spans="1:9" s="51" customFormat="1" ht="12.75">
      <c r="A93" s="121" t="s">
        <v>54</v>
      </c>
      <c r="B93" s="121"/>
      <c r="C93" s="121"/>
      <c r="D93" s="121"/>
      <c r="E93" s="121"/>
      <c r="F93" s="121"/>
      <c r="G93" s="121"/>
      <c r="H93" s="121"/>
      <c r="I93" s="121"/>
    </row>
    <row r="94" spans="1:9" s="51" customFormat="1" ht="12.75">
      <c r="A94" s="133" t="s">
        <v>42</v>
      </c>
      <c r="B94" s="133"/>
      <c r="C94" s="133"/>
      <c r="D94" s="133"/>
      <c r="E94" s="133"/>
      <c r="F94" s="133"/>
      <c r="G94" s="133"/>
      <c r="H94" s="133"/>
      <c r="I94" s="133"/>
    </row>
    <row r="95" spans="1:9" s="51" customFormat="1" ht="12.75">
      <c r="A95" s="121" t="s">
        <v>55</v>
      </c>
      <c r="B95" s="121"/>
      <c r="C95" s="121"/>
      <c r="D95" s="121"/>
      <c r="E95" s="121"/>
      <c r="F95" s="121"/>
      <c r="G95" s="121"/>
      <c r="H95" s="121"/>
      <c r="I95" s="121"/>
    </row>
    <row r="96" spans="1:9" s="51" customFormat="1" ht="12.75">
      <c r="A96" s="133" t="s">
        <v>42</v>
      </c>
      <c r="B96" s="133"/>
      <c r="C96" s="133"/>
      <c r="D96" s="133"/>
      <c r="E96" s="133"/>
      <c r="F96" s="133"/>
      <c r="G96" s="133"/>
      <c r="H96" s="133"/>
      <c r="I96" s="133"/>
    </row>
    <row r="97" spans="1:9" s="51" customFormat="1" ht="109.5" customHeight="1">
      <c r="A97" s="121" t="s">
        <v>61</v>
      </c>
      <c r="B97" s="121" t="s">
        <v>23</v>
      </c>
      <c r="C97" s="121"/>
      <c r="D97" s="121"/>
      <c r="E97" s="121"/>
      <c r="F97" s="121"/>
      <c r="G97" s="121"/>
      <c r="H97" s="121"/>
      <c r="I97" s="121"/>
    </row>
    <row r="98" spans="1:9" s="51" customFormat="1" ht="27" customHeight="1">
      <c r="A98" s="141" t="s">
        <v>70</v>
      </c>
      <c r="B98" s="141"/>
      <c r="C98" s="141"/>
      <c r="D98" s="141"/>
      <c r="E98" s="141"/>
      <c r="F98" s="141"/>
      <c r="G98" s="141"/>
      <c r="H98" s="141"/>
      <c r="I98" s="141"/>
    </row>
    <row r="99" spans="1:9" s="51" customFormat="1" ht="12.75">
      <c r="A99" s="141" t="s">
        <v>71</v>
      </c>
      <c r="B99" s="141"/>
      <c r="C99" s="141"/>
      <c r="D99" s="141"/>
      <c r="E99" s="141"/>
      <c r="F99" s="141"/>
      <c r="G99" s="141"/>
      <c r="H99" s="141"/>
      <c r="I99" s="141"/>
    </row>
    <row r="100" spans="1:9" s="51" customFormat="1" ht="12.75">
      <c r="A100" s="141" t="s">
        <v>72</v>
      </c>
      <c r="B100" s="141"/>
      <c r="C100" s="141"/>
      <c r="D100" s="141"/>
      <c r="E100" s="141"/>
      <c r="F100" s="141"/>
      <c r="G100" s="141"/>
      <c r="H100" s="141"/>
      <c r="I100" s="141"/>
    </row>
    <row r="101" spans="1:9" s="51" customFormat="1" ht="12.75">
      <c r="A101" s="121" t="s">
        <v>56</v>
      </c>
      <c r="B101" s="121"/>
      <c r="C101" s="121"/>
      <c r="D101" s="121"/>
      <c r="E101" s="121"/>
      <c r="F101" s="121"/>
      <c r="G101" s="121"/>
      <c r="H101" s="121"/>
      <c r="I101" s="121"/>
    </row>
    <row r="102" spans="1:9" s="51" customFormat="1" ht="27.75" customHeight="1">
      <c r="A102" s="121" t="s">
        <v>57</v>
      </c>
      <c r="B102" s="121"/>
      <c r="C102" s="121"/>
      <c r="D102" s="121"/>
      <c r="E102" s="121"/>
      <c r="F102" s="121"/>
      <c r="G102" s="121"/>
      <c r="H102" s="121"/>
      <c r="I102" s="121"/>
    </row>
    <row r="103" spans="1:9" s="56" customFormat="1" ht="47.25" customHeight="1">
      <c r="A103" s="121" t="s">
        <v>180</v>
      </c>
      <c r="B103" s="121"/>
      <c r="C103" s="121"/>
      <c r="D103" s="121"/>
      <c r="E103" s="121"/>
      <c r="F103" s="121"/>
      <c r="G103" s="121"/>
      <c r="H103" s="121"/>
      <c r="I103" s="121"/>
    </row>
    <row r="104" spans="1:9" s="51" customFormat="1" ht="12.75">
      <c r="A104" s="121" t="s">
        <v>179</v>
      </c>
      <c r="B104" s="121"/>
      <c r="C104" s="121"/>
      <c r="D104" s="121"/>
      <c r="E104" s="121"/>
      <c r="F104" s="121"/>
      <c r="G104" s="121"/>
      <c r="H104" s="121"/>
      <c r="I104" s="121"/>
    </row>
    <row r="105" spans="1:9" s="51" customFormat="1" ht="27" customHeight="1">
      <c r="A105" s="121" t="s">
        <v>68</v>
      </c>
      <c r="B105" s="121"/>
      <c r="C105" s="121"/>
      <c r="D105" s="121"/>
      <c r="E105" s="121"/>
      <c r="F105" s="121"/>
      <c r="G105" s="121"/>
      <c r="H105" s="121"/>
      <c r="I105" s="121"/>
    </row>
    <row r="106" spans="1:9" s="51" customFormat="1" ht="27" customHeight="1">
      <c r="A106" s="121" t="s">
        <v>69</v>
      </c>
      <c r="B106" s="121"/>
      <c r="C106" s="121"/>
      <c r="D106" s="121"/>
      <c r="E106" s="121"/>
      <c r="F106" s="121"/>
      <c r="G106" s="121"/>
      <c r="H106" s="121"/>
      <c r="I106" s="121"/>
    </row>
    <row r="107" spans="1:9" s="51" customFormat="1" ht="13.5" customHeight="1">
      <c r="A107" s="133" t="s">
        <v>42</v>
      </c>
      <c r="B107" s="133"/>
      <c r="C107" s="133"/>
      <c r="D107" s="133"/>
      <c r="E107" s="133"/>
      <c r="F107" s="133"/>
      <c r="G107" s="133"/>
      <c r="H107" s="133"/>
      <c r="I107" s="133"/>
    </row>
    <row r="108" spans="1:9" s="56" customFormat="1" ht="27.75" customHeight="1">
      <c r="A108" s="121" t="s">
        <v>178</v>
      </c>
      <c r="B108" s="121"/>
      <c r="C108" s="121"/>
      <c r="D108" s="121"/>
      <c r="E108" s="121"/>
      <c r="F108" s="121"/>
      <c r="G108" s="121"/>
      <c r="H108" s="121"/>
      <c r="I108" s="121"/>
    </row>
    <row r="109" spans="1:9" s="56" customFormat="1" ht="13.5" customHeight="1">
      <c r="A109" s="113" t="s">
        <v>120</v>
      </c>
      <c r="B109" s="113" t="s">
        <v>119</v>
      </c>
      <c r="C109" s="114" t="s">
        <v>121</v>
      </c>
      <c r="D109" s="111"/>
      <c r="E109" s="111"/>
      <c r="F109" s="111"/>
      <c r="G109" s="111"/>
      <c r="H109" s="111"/>
      <c r="I109" s="111"/>
    </row>
    <row r="110" spans="1:9" s="56" customFormat="1" ht="27" customHeight="1">
      <c r="A110" s="121" t="s">
        <v>177</v>
      </c>
      <c r="B110" s="121"/>
      <c r="C110" s="121"/>
      <c r="D110" s="121"/>
      <c r="E110" s="121"/>
      <c r="F110" s="121"/>
      <c r="G110" s="121"/>
      <c r="H110" s="121"/>
      <c r="I110" s="121"/>
    </row>
    <row r="111" spans="1:9" s="56" customFormat="1" ht="13.5" customHeight="1">
      <c r="A111" s="97" t="s">
        <v>66</v>
      </c>
      <c r="B111" s="120" t="s">
        <v>115</v>
      </c>
      <c r="C111" s="120"/>
      <c r="D111" s="120"/>
      <c r="E111" s="120"/>
      <c r="F111" s="120" t="s">
        <v>116</v>
      </c>
      <c r="G111" s="120"/>
      <c r="H111" s="120"/>
      <c r="I111" s="120"/>
    </row>
    <row r="112" spans="1:9" s="56" customFormat="1" ht="13.5" customHeight="1">
      <c r="A112" s="98">
        <v>1</v>
      </c>
      <c r="B112" s="120"/>
      <c r="C112" s="120"/>
      <c r="D112" s="120"/>
      <c r="E112" s="120"/>
      <c r="F112" s="120"/>
      <c r="G112" s="120"/>
      <c r="H112" s="120"/>
      <c r="I112" s="120"/>
    </row>
    <row r="113" spans="1:9" s="56" customFormat="1" ht="13.5" customHeight="1">
      <c r="A113" s="98">
        <v>2</v>
      </c>
      <c r="B113" s="120"/>
      <c r="C113" s="120"/>
      <c r="D113" s="120"/>
      <c r="E113" s="120"/>
      <c r="F113" s="120"/>
      <c r="G113" s="120"/>
      <c r="H113" s="120"/>
      <c r="I113" s="120"/>
    </row>
    <row r="114" spans="1:9" s="56" customFormat="1" ht="13.5" customHeight="1">
      <c r="A114" s="98">
        <v>3</v>
      </c>
      <c r="B114" s="120"/>
      <c r="C114" s="120"/>
      <c r="D114" s="120"/>
      <c r="E114" s="120"/>
      <c r="F114" s="120"/>
      <c r="G114" s="120"/>
      <c r="H114" s="120"/>
      <c r="I114" s="120"/>
    </row>
    <row r="115" spans="1:9" s="56" customFormat="1" ht="13.5" customHeight="1">
      <c r="A115" s="111"/>
      <c r="B115" s="111"/>
      <c r="C115" s="111"/>
      <c r="D115" s="111"/>
      <c r="E115" s="111"/>
      <c r="F115" s="111"/>
      <c r="G115" s="111"/>
      <c r="H115" s="111"/>
      <c r="I115" s="111"/>
    </row>
    <row r="116" spans="1:9" s="51" customFormat="1" ht="12.75">
      <c r="A116" s="134" t="s">
        <v>24</v>
      </c>
      <c r="B116" s="134"/>
      <c r="C116" s="134"/>
      <c r="D116" s="134"/>
      <c r="E116" s="134"/>
      <c r="F116" s="134"/>
      <c r="G116" s="134"/>
      <c r="H116" s="134"/>
      <c r="I116" s="134"/>
    </row>
    <row r="117" spans="1:9" s="51" customFormat="1" ht="27" customHeight="1">
      <c r="A117" s="121" t="s">
        <v>58</v>
      </c>
      <c r="B117" s="121"/>
      <c r="C117" s="121"/>
      <c r="D117" s="121"/>
      <c r="E117" s="121"/>
      <c r="F117" s="121"/>
      <c r="G117" s="121"/>
      <c r="H117" s="121"/>
      <c r="I117" s="121"/>
    </row>
    <row r="118" spans="1:9" s="51" customFormat="1" ht="27" customHeight="1">
      <c r="A118" s="121" t="s">
        <v>165</v>
      </c>
      <c r="B118" s="121"/>
      <c r="C118" s="121"/>
      <c r="D118" s="121"/>
      <c r="E118" s="121"/>
      <c r="F118" s="121"/>
      <c r="G118" s="121"/>
      <c r="H118" s="121"/>
      <c r="I118" s="121"/>
    </row>
    <row r="119" spans="1:9" s="51" customFormat="1" ht="27" customHeight="1">
      <c r="A119" s="121" t="s">
        <v>59</v>
      </c>
      <c r="B119" s="121"/>
      <c r="C119" s="121"/>
      <c r="D119" s="121"/>
      <c r="E119" s="121"/>
      <c r="F119" s="121"/>
      <c r="G119" s="121"/>
      <c r="H119" s="121"/>
      <c r="I119" s="121"/>
    </row>
    <row r="120" spans="1:9" s="51" customFormat="1" ht="12.75">
      <c r="A120" s="133" t="s">
        <v>42</v>
      </c>
      <c r="B120" s="133"/>
      <c r="C120" s="133"/>
      <c r="D120" s="133"/>
      <c r="E120" s="133"/>
      <c r="F120" s="133"/>
      <c r="G120" s="133"/>
      <c r="H120" s="133"/>
      <c r="I120" s="133"/>
    </row>
    <row r="121" s="51" customFormat="1" ht="12.75">
      <c r="A121" s="51" t="s">
        <v>39</v>
      </c>
    </row>
    <row r="122" spans="1:9" s="51" customFormat="1" ht="12.75">
      <c r="A122" s="133" t="s">
        <v>42</v>
      </c>
      <c r="B122" s="133"/>
      <c r="C122" s="133"/>
      <c r="D122" s="133"/>
      <c r="E122" s="133"/>
      <c r="F122" s="133"/>
      <c r="G122" s="133"/>
      <c r="H122" s="133"/>
      <c r="I122" s="133"/>
    </row>
    <row r="123" s="51" customFormat="1" ht="12.75">
      <c r="A123" s="51" t="s">
        <v>40</v>
      </c>
    </row>
    <row r="124" spans="1:9" s="51" customFormat="1" ht="12.75">
      <c r="A124" s="133" t="s">
        <v>42</v>
      </c>
      <c r="B124" s="133"/>
      <c r="C124" s="133"/>
      <c r="D124" s="133"/>
      <c r="E124" s="133"/>
      <c r="F124" s="133"/>
      <c r="G124" s="133"/>
      <c r="H124" s="133"/>
      <c r="I124" s="133"/>
    </row>
    <row r="125" spans="1:9" s="51" customFormat="1" ht="12.75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s="51" customFormat="1" ht="12.75">
      <c r="A126" s="134" t="s">
        <v>25</v>
      </c>
      <c r="B126" s="134"/>
      <c r="C126" s="134"/>
      <c r="D126" s="134"/>
      <c r="E126" s="134"/>
      <c r="F126" s="134"/>
      <c r="G126" s="134"/>
      <c r="H126" s="134"/>
      <c r="I126" s="134"/>
    </row>
    <row r="127" s="51" customFormat="1" ht="12.75">
      <c r="A127" s="51" t="s">
        <v>26</v>
      </c>
    </row>
    <row r="128" spans="1:9" s="56" customFormat="1" ht="27" customHeight="1">
      <c r="A128" s="97" t="s">
        <v>66</v>
      </c>
      <c r="B128" s="123" t="s">
        <v>118</v>
      </c>
      <c r="C128" s="123"/>
      <c r="D128" s="123"/>
      <c r="E128" s="123"/>
      <c r="F128" s="123" t="s">
        <v>117</v>
      </c>
      <c r="G128" s="120"/>
      <c r="H128" s="120"/>
      <c r="I128" s="120"/>
    </row>
    <row r="129" spans="1:9" s="56" customFormat="1" ht="12.75">
      <c r="A129" s="98">
        <v>1</v>
      </c>
      <c r="B129" s="120"/>
      <c r="C129" s="120"/>
      <c r="D129" s="120"/>
      <c r="E129" s="120"/>
      <c r="F129" s="120"/>
      <c r="G129" s="120"/>
      <c r="H129" s="120"/>
      <c r="I129" s="120"/>
    </row>
    <row r="130" spans="1:9" s="56" customFormat="1" ht="12.75">
      <c r="A130" s="98">
        <v>2</v>
      </c>
      <c r="B130" s="120"/>
      <c r="C130" s="120"/>
      <c r="D130" s="120"/>
      <c r="E130" s="120"/>
      <c r="F130" s="120"/>
      <c r="G130" s="120"/>
      <c r="H130" s="120"/>
      <c r="I130" s="120"/>
    </row>
    <row r="131" spans="1:9" s="56" customFormat="1" ht="12.75">
      <c r="A131" s="98">
        <v>3</v>
      </c>
      <c r="B131" s="120"/>
      <c r="C131" s="120"/>
      <c r="D131" s="120"/>
      <c r="E131" s="120"/>
      <c r="F131" s="120"/>
      <c r="G131" s="120"/>
      <c r="H131" s="120"/>
      <c r="I131" s="120"/>
    </row>
    <row r="132" s="56" customFormat="1" ht="12.75"/>
    <row r="133" spans="1:9" s="51" customFormat="1" ht="12.75">
      <c r="A133" s="134" t="s">
        <v>27</v>
      </c>
      <c r="B133" s="134"/>
      <c r="C133" s="134"/>
      <c r="D133" s="134"/>
      <c r="E133" s="134"/>
      <c r="F133" s="134"/>
      <c r="G133" s="134"/>
      <c r="H133" s="134"/>
      <c r="I133" s="134"/>
    </row>
    <row r="134" s="51" customFormat="1" ht="12.75">
      <c r="A134" s="51" t="s">
        <v>28</v>
      </c>
    </row>
    <row r="135" spans="1:9" s="51" customFormat="1" ht="12.75">
      <c r="A135" s="51" t="s">
        <v>29</v>
      </c>
      <c r="B135" s="133" t="s">
        <v>122</v>
      </c>
      <c r="C135" s="133"/>
      <c r="D135" s="133"/>
      <c r="E135" s="133"/>
      <c r="F135" s="133"/>
      <c r="G135" s="133"/>
      <c r="H135" s="133"/>
      <c r="I135" s="133"/>
    </row>
    <row r="136" spans="1:9" s="51" customFormat="1" ht="12.75">
      <c r="A136" s="51" t="s">
        <v>30</v>
      </c>
      <c r="B136" s="133" t="s">
        <v>123</v>
      </c>
      <c r="C136" s="133"/>
      <c r="D136" s="133"/>
      <c r="E136" s="133"/>
      <c r="F136" s="133"/>
      <c r="G136" s="133"/>
      <c r="H136" s="133"/>
      <c r="I136" s="133"/>
    </row>
    <row r="137" spans="1:9" s="51" customFormat="1" ht="12.75">
      <c r="A137" s="51" t="s">
        <v>31</v>
      </c>
      <c r="B137" s="133" t="s">
        <v>60</v>
      </c>
      <c r="C137" s="133"/>
      <c r="D137" s="133"/>
      <c r="E137" s="133"/>
      <c r="F137" s="133"/>
      <c r="G137" s="133"/>
      <c r="H137" s="133"/>
      <c r="I137" s="133"/>
    </row>
    <row r="138" spans="1:9" s="51" customFormat="1" ht="12.75">
      <c r="A138" s="51" t="s">
        <v>32</v>
      </c>
      <c r="B138" s="133" t="s">
        <v>60</v>
      </c>
      <c r="C138" s="133"/>
      <c r="D138" s="133"/>
      <c r="E138" s="133"/>
      <c r="F138" s="133"/>
      <c r="G138" s="133"/>
      <c r="H138" s="133"/>
      <c r="I138" s="133"/>
    </row>
    <row r="139" spans="1:9" s="51" customFormat="1" ht="12.75">
      <c r="A139" s="51" t="s">
        <v>33</v>
      </c>
      <c r="B139" s="133" t="s">
        <v>60</v>
      </c>
      <c r="C139" s="133"/>
      <c r="D139" s="133"/>
      <c r="E139" s="133"/>
      <c r="F139" s="133"/>
      <c r="G139" s="133"/>
      <c r="H139" s="133"/>
      <c r="I139" s="133"/>
    </row>
    <row r="140" spans="1:9" s="51" customFormat="1" ht="12.75">
      <c r="A140" s="51" t="s">
        <v>34</v>
      </c>
      <c r="B140" s="133" t="s">
        <v>60</v>
      </c>
      <c r="C140" s="133"/>
      <c r="D140" s="133"/>
      <c r="E140" s="133"/>
      <c r="F140" s="133"/>
      <c r="G140" s="133"/>
      <c r="H140" s="133"/>
      <c r="I140" s="133"/>
    </row>
    <row r="141" s="56" customFormat="1" ht="12.75"/>
    <row r="142" s="56" customFormat="1" ht="12.75">
      <c r="A142" s="116"/>
    </row>
    <row r="143" spans="1:9" s="56" customFormat="1" ht="27.75" customHeight="1">
      <c r="A143" s="122" t="s">
        <v>124</v>
      </c>
      <c r="B143" s="122"/>
      <c r="C143" s="122"/>
      <c r="D143" s="122"/>
      <c r="E143" s="122"/>
      <c r="F143" s="122"/>
      <c r="G143" s="122"/>
      <c r="H143" s="122"/>
      <c r="I143" s="122"/>
    </row>
    <row r="144" s="56" customFormat="1" ht="12.75">
      <c r="A144" s="116"/>
    </row>
    <row r="145" spans="1:2" s="56" customFormat="1" ht="12.75">
      <c r="A145" s="118" t="s">
        <v>128</v>
      </c>
      <c r="B145" s="56" t="s">
        <v>130</v>
      </c>
    </row>
    <row r="146" spans="1:2" s="56" customFormat="1" ht="12.75">
      <c r="A146" s="118" t="s">
        <v>129</v>
      </c>
      <c r="B146" s="56" t="s">
        <v>130</v>
      </c>
    </row>
    <row r="147" s="56" customFormat="1" ht="12.75">
      <c r="A147" s="117"/>
    </row>
    <row r="148" s="56" customFormat="1" ht="12.75">
      <c r="A148" s="117"/>
    </row>
    <row r="149" s="56" customFormat="1" ht="12.75">
      <c r="A149" s="117"/>
    </row>
    <row r="150" spans="1:7" s="56" customFormat="1" ht="12.75">
      <c r="A150" s="117"/>
      <c r="G150" s="115" t="s">
        <v>125</v>
      </c>
    </row>
    <row r="151" s="56" customFormat="1" ht="12.75">
      <c r="G151" s="115" t="s">
        <v>126</v>
      </c>
    </row>
    <row r="152" s="56" customFormat="1" ht="12.75">
      <c r="G152" s="115" t="s">
        <v>127</v>
      </c>
    </row>
    <row r="153" s="56" customFormat="1" ht="12.75"/>
    <row r="154" spans="1:9" s="56" customFormat="1" ht="12.75">
      <c r="A154" s="121" t="s">
        <v>181</v>
      </c>
      <c r="B154" s="121"/>
      <c r="C154" s="121"/>
      <c r="D154" s="121"/>
      <c r="E154" s="121"/>
      <c r="F154" s="121"/>
      <c r="G154" s="121"/>
      <c r="H154" s="121"/>
      <c r="I154" s="121"/>
    </row>
    <row r="155" spans="1:9" s="56" customFormat="1" ht="12.75">
      <c r="A155" s="121"/>
      <c r="B155" s="121"/>
      <c r="C155" s="121"/>
      <c r="D155" s="121"/>
      <c r="E155" s="121"/>
      <c r="F155" s="121"/>
      <c r="G155" s="121"/>
      <c r="H155" s="121"/>
      <c r="I155" s="121"/>
    </row>
    <row r="156" spans="1:9" s="51" customFormat="1" ht="40.5" customHeight="1">
      <c r="A156" s="121"/>
      <c r="B156" s="121"/>
      <c r="C156" s="121"/>
      <c r="D156" s="121"/>
      <c r="E156" s="121"/>
      <c r="F156" s="121"/>
      <c r="G156" s="121"/>
      <c r="H156" s="121"/>
      <c r="I156" s="121"/>
    </row>
    <row r="157" spans="1:9" s="51" customFormat="1" ht="69" customHeight="1">
      <c r="A157" s="121"/>
      <c r="B157" s="121"/>
      <c r="C157" s="121"/>
      <c r="D157" s="121"/>
      <c r="E157" s="121"/>
      <c r="F157" s="121"/>
      <c r="G157" s="121"/>
      <c r="H157" s="121"/>
      <c r="I157" s="121"/>
    </row>
    <row r="158" spans="1:9" s="51" customFormat="1" ht="12.75">
      <c r="A158" s="121"/>
      <c r="B158" s="121"/>
      <c r="C158" s="121"/>
      <c r="D158" s="121"/>
      <c r="E158" s="121"/>
      <c r="F158" s="121"/>
      <c r="G158" s="121"/>
      <c r="H158" s="121"/>
      <c r="I158" s="121"/>
    </row>
    <row r="159" spans="1:9" s="51" customFormat="1" ht="12.75">
      <c r="A159" s="121"/>
      <c r="B159" s="121"/>
      <c r="C159" s="121"/>
      <c r="D159" s="121"/>
      <c r="E159" s="121"/>
      <c r="F159" s="121"/>
      <c r="G159" s="121"/>
      <c r="H159" s="121"/>
      <c r="I159" s="121"/>
    </row>
    <row r="160" spans="1:9" s="51" customFormat="1" ht="12.75">
      <c r="A160" s="121"/>
      <c r="B160" s="121"/>
      <c r="C160" s="121"/>
      <c r="D160" s="121"/>
      <c r="E160" s="121"/>
      <c r="F160" s="121"/>
      <c r="G160" s="121"/>
      <c r="H160" s="121"/>
      <c r="I160" s="121"/>
    </row>
    <row r="161" spans="1:9" s="51" customFormat="1" ht="12.75">
      <c r="A161" s="121"/>
      <c r="B161" s="121"/>
      <c r="C161" s="121"/>
      <c r="D161" s="121"/>
      <c r="E161" s="121"/>
      <c r="F161" s="121"/>
      <c r="G161" s="121"/>
      <c r="H161" s="121"/>
      <c r="I161" s="121"/>
    </row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</sheetData>
  <sheetProtection/>
  <mergeCells count="92">
    <mergeCell ref="A103:I103"/>
    <mergeCell ref="A154:I157"/>
    <mergeCell ref="A158:I161"/>
    <mergeCell ref="A43:I43"/>
    <mergeCell ref="A26:I26"/>
    <mergeCell ref="A28:I28"/>
    <mergeCell ref="A29:I29"/>
    <mergeCell ref="A33:I33"/>
    <mergeCell ref="A35:I35"/>
    <mergeCell ref="A37:I37"/>
    <mergeCell ref="A57:I57"/>
    <mergeCell ref="A59:I59"/>
    <mergeCell ref="A6:I6"/>
    <mergeCell ref="A7:I7"/>
    <mergeCell ref="A8:I8"/>
    <mergeCell ref="A9:I9"/>
    <mergeCell ref="A25:I25"/>
    <mergeCell ref="A14:I14"/>
    <mergeCell ref="A39:I39"/>
    <mergeCell ref="A41:I41"/>
    <mergeCell ref="A78:I78"/>
    <mergeCell ref="A80:I80"/>
    <mergeCell ref="A82:I82"/>
    <mergeCell ref="A45:I45"/>
    <mergeCell ref="A47:I47"/>
    <mergeCell ref="A51:I51"/>
    <mergeCell ref="A50:I50"/>
    <mergeCell ref="A61:I61"/>
    <mergeCell ref="A53:I53"/>
    <mergeCell ref="A55:I55"/>
    <mergeCell ref="A96:I96"/>
    <mergeCell ref="A88:I88"/>
    <mergeCell ref="A89:I89"/>
    <mergeCell ref="A90:I90"/>
    <mergeCell ref="A91:I91"/>
    <mergeCell ref="A92:I92"/>
    <mergeCell ref="A105:I105"/>
    <mergeCell ref="A106:I106"/>
    <mergeCell ref="A107:I107"/>
    <mergeCell ref="A93:I93"/>
    <mergeCell ref="A95:I95"/>
    <mergeCell ref="A97:I97"/>
    <mergeCell ref="A98:I98"/>
    <mergeCell ref="A99:I99"/>
    <mergeCell ref="A100:I100"/>
    <mergeCell ref="A94:I94"/>
    <mergeCell ref="A116:I116"/>
    <mergeCell ref="A120:I120"/>
    <mergeCell ref="A122:I122"/>
    <mergeCell ref="A124:I124"/>
    <mergeCell ref="A117:I117"/>
    <mergeCell ref="A118:I118"/>
    <mergeCell ref="A119:I119"/>
    <mergeCell ref="B136:I136"/>
    <mergeCell ref="B137:I137"/>
    <mergeCell ref="B138:I138"/>
    <mergeCell ref="B129:E129"/>
    <mergeCell ref="F129:I129"/>
    <mergeCell ref="B130:E130"/>
    <mergeCell ref="F130:I130"/>
    <mergeCell ref="B131:E131"/>
    <mergeCell ref="F131:I131"/>
    <mergeCell ref="B139:I139"/>
    <mergeCell ref="B140:I140"/>
    <mergeCell ref="A22:I22"/>
    <mergeCell ref="A70:I70"/>
    <mergeCell ref="A72:I72"/>
    <mergeCell ref="A74:I74"/>
    <mergeCell ref="A76:I76"/>
    <mergeCell ref="A126:I126"/>
    <mergeCell ref="A133:I133"/>
    <mergeCell ref="B135:I135"/>
    <mergeCell ref="A63:I63"/>
    <mergeCell ref="A69:I69"/>
    <mergeCell ref="A65:I65"/>
    <mergeCell ref="A84:I84"/>
    <mergeCell ref="B111:E111"/>
    <mergeCell ref="F111:I111"/>
    <mergeCell ref="A110:I110"/>
    <mergeCell ref="A101:I101"/>
    <mergeCell ref="A102:I102"/>
    <mergeCell ref="A104:I104"/>
    <mergeCell ref="B112:E112"/>
    <mergeCell ref="A108:I108"/>
    <mergeCell ref="A143:I143"/>
    <mergeCell ref="B113:E113"/>
    <mergeCell ref="B114:E114"/>
    <mergeCell ref="F112:I112"/>
    <mergeCell ref="F113:I113"/>
    <mergeCell ref="F114:I114"/>
    <mergeCell ref="B128:E128"/>
    <mergeCell ref="F128:I128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 r:id="rId2"/>
  <headerFooter>
    <oddFooter>&amp;C- &amp;P -</oddFooter>
  </headerFooter>
  <rowBreaks count="4" manualBreakCount="4">
    <brk id="48" max="8" man="1"/>
    <brk id="67" max="8" man="1"/>
    <brk id="86" max="8" man="1"/>
    <brk id="11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="90" zoomScaleSheetLayoutView="90" workbookViewId="0" topLeftCell="A1">
      <pane xSplit="3" ySplit="3" topLeftCell="D4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B16" sqref="B16"/>
    </sheetView>
  </sheetViews>
  <sheetFormatPr defaultColWidth="9.140625" defaultRowHeight="15"/>
  <cols>
    <col min="1" max="1" width="7.140625" style="1" customWidth="1"/>
    <col min="2" max="2" width="35.00390625" style="1" customWidth="1"/>
    <col min="3" max="3" width="10.140625" style="2" customWidth="1"/>
    <col min="4" max="5" width="10.140625" style="66" customWidth="1"/>
    <col min="6" max="6" width="10.57421875" style="93" bestFit="1" customWidth="1"/>
    <col min="7" max="8" width="9.7109375" style="2" bestFit="1" customWidth="1"/>
    <col min="9" max="9" width="10.57421875" style="2" bestFit="1" customWidth="1"/>
    <col min="10" max="10" width="5.8515625" style="2" bestFit="1" customWidth="1"/>
    <col min="11" max="12" width="11.7109375" style="2" bestFit="1" customWidth="1"/>
    <col min="13" max="13" width="12.7109375" style="2" bestFit="1" customWidth="1"/>
    <col min="14" max="16384" width="9.140625" style="1" customWidth="1"/>
  </cols>
  <sheetData>
    <row r="1" spans="1:13" s="15" customFormat="1" ht="15.75" thickBot="1">
      <c r="A1" s="14"/>
      <c r="B1" s="14" t="s">
        <v>67</v>
      </c>
      <c r="C1" s="14"/>
      <c r="D1" s="14"/>
      <c r="E1" s="14"/>
      <c r="F1" s="14" t="s">
        <v>67</v>
      </c>
      <c r="G1" s="14"/>
      <c r="H1" s="14"/>
      <c r="I1" s="14"/>
      <c r="J1" s="14"/>
      <c r="K1" s="14"/>
      <c r="L1" s="14"/>
      <c r="M1" s="14"/>
    </row>
    <row r="2" spans="1:13" s="65" customFormat="1" ht="75" customHeight="1" thickBot="1">
      <c r="A2" s="158" t="s">
        <v>131</v>
      </c>
      <c r="B2" s="158"/>
      <c r="C2" s="159"/>
      <c r="D2" s="160" t="s">
        <v>102</v>
      </c>
      <c r="E2" s="161"/>
      <c r="F2" s="162" t="s">
        <v>13</v>
      </c>
      <c r="G2" s="163"/>
      <c r="H2" s="163"/>
      <c r="I2" s="164"/>
      <c r="J2" s="165" t="s">
        <v>12</v>
      </c>
      <c r="K2" s="166"/>
      <c r="L2" s="166"/>
      <c r="M2" s="167"/>
    </row>
    <row r="3" spans="1:13" ht="45">
      <c r="A3" s="19" t="s">
        <v>0</v>
      </c>
      <c r="B3" s="20" t="s">
        <v>2</v>
      </c>
      <c r="C3" s="30" t="s">
        <v>3</v>
      </c>
      <c r="D3" s="69" t="s">
        <v>63</v>
      </c>
      <c r="E3" s="70" t="s">
        <v>64</v>
      </c>
      <c r="F3" s="87" t="s">
        <v>4</v>
      </c>
      <c r="G3" s="20" t="s">
        <v>5</v>
      </c>
      <c r="H3" s="20" t="s">
        <v>11</v>
      </c>
      <c r="I3" s="21" t="s">
        <v>7</v>
      </c>
      <c r="J3" s="19" t="s">
        <v>10</v>
      </c>
      <c r="K3" s="20" t="s">
        <v>8</v>
      </c>
      <c r="L3" s="30" t="s">
        <v>6</v>
      </c>
      <c r="M3" s="21" t="s">
        <v>9</v>
      </c>
    </row>
    <row r="4" spans="1:13" ht="12" thickBot="1">
      <c r="A4" s="22"/>
      <c r="B4" s="9"/>
      <c r="C4" s="31"/>
      <c r="D4" s="71"/>
      <c r="E4" s="72"/>
      <c r="F4" s="88"/>
      <c r="G4" s="9"/>
      <c r="H4" s="9"/>
      <c r="I4" s="23"/>
      <c r="J4" s="22"/>
      <c r="K4" s="9"/>
      <c r="L4" s="31"/>
      <c r="M4" s="23"/>
    </row>
    <row r="5" spans="1:13" s="65" customFormat="1" ht="12" thickBot="1">
      <c r="A5" s="110" t="s">
        <v>74</v>
      </c>
      <c r="B5" s="11"/>
      <c r="C5" s="32"/>
      <c r="D5" s="73"/>
      <c r="E5" s="74"/>
      <c r="F5" s="89"/>
      <c r="G5" s="10"/>
      <c r="H5" s="10"/>
      <c r="I5" s="24"/>
      <c r="J5" s="37"/>
      <c r="K5" s="10"/>
      <c r="L5" s="32"/>
      <c r="M5" s="24"/>
    </row>
    <row r="6" spans="1:13" s="65" customFormat="1" ht="11.25">
      <c r="A6" s="103"/>
      <c r="B6" s="104"/>
      <c r="C6" s="105"/>
      <c r="D6" s="106"/>
      <c r="E6" s="107"/>
      <c r="F6" s="108"/>
      <c r="G6" s="104"/>
      <c r="H6" s="104"/>
      <c r="I6" s="109"/>
      <c r="J6" s="103"/>
      <c r="K6" s="104"/>
      <c r="L6" s="105"/>
      <c r="M6" s="109"/>
    </row>
    <row r="7" spans="1:13" ht="101.25">
      <c r="A7" s="25" t="s">
        <v>82</v>
      </c>
      <c r="B7" s="6" t="s">
        <v>174</v>
      </c>
      <c r="C7" s="34" t="s">
        <v>1</v>
      </c>
      <c r="D7" s="168"/>
      <c r="E7" s="169"/>
      <c r="F7" s="99"/>
      <c r="G7" s="17">
        <v>0.23</v>
      </c>
      <c r="H7" s="18">
        <f>ROUND(F7*G7,2)</f>
        <v>0</v>
      </c>
      <c r="I7" s="47">
        <f>F7+H7</f>
        <v>0</v>
      </c>
      <c r="J7" s="25">
        <v>1</v>
      </c>
      <c r="K7" s="41">
        <f>F7*J7</f>
        <v>0</v>
      </c>
      <c r="L7" s="33">
        <f>H7*J7</f>
        <v>0</v>
      </c>
      <c r="M7" s="38">
        <f>I7*J7</f>
        <v>0</v>
      </c>
    </row>
    <row r="8" spans="1:13" ht="90">
      <c r="A8" s="46" t="s">
        <v>83</v>
      </c>
      <c r="B8" s="6" t="s">
        <v>176</v>
      </c>
      <c r="C8" s="34" t="s">
        <v>1</v>
      </c>
      <c r="D8" s="152"/>
      <c r="E8" s="154"/>
      <c r="F8" s="99"/>
      <c r="G8" s="17">
        <v>0.08</v>
      </c>
      <c r="H8" s="18">
        <f>ROUND(F8*G8,2)</f>
        <v>0</v>
      </c>
      <c r="I8" s="47">
        <f>F8+H8</f>
        <v>0</v>
      </c>
      <c r="J8" s="46">
        <f>J7</f>
        <v>1</v>
      </c>
      <c r="K8" s="41">
        <f>F8*J8</f>
        <v>0</v>
      </c>
      <c r="L8" s="33">
        <f>H8*J8</f>
        <v>0</v>
      </c>
      <c r="M8" s="38">
        <f>I8*J8</f>
        <v>0</v>
      </c>
    </row>
    <row r="9" spans="1:13" ht="78.75">
      <c r="A9" s="46" t="s">
        <v>84</v>
      </c>
      <c r="B9" s="6" t="s">
        <v>167</v>
      </c>
      <c r="C9" s="34" t="s">
        <v>1</v>
      </c>
      <c r="D9" s="152"/>
      <c r="E9" s="154"/>
      <c r="F9" s="99"/>
      <c r="G9" s="17">
        <v>0.23</v>
      </c>
      <c r="H9" s="18">
        <f>ROUND(F9*G9,2)</f>
        <v>0</v>
      </c>
      <c r="I9" s="47">
        <f>F9+H9</f>
        <v>0</v>
      </c>
      <c r="J9" s="46">
        <v>1</v>
      </c>
      <c r="K9" s="41">
        <f>F9*J9</f>
        <v>0</v>
      </c>
      <c r="L9" s="33">
        <f>H9*J9</f>
        <v>0</v>
      </c>
      <c r="M9" s="38">
        <f>I9*J9</f>
        <v>0</v>
      </c>
    </row>
    <row r="10" spans="1:13" ht="67.5">
      <c r="A10" s="46" t="s">
        <v>85</v>
      </c>
      <c r="B10" s="6" t="s">
        <v>168</v>
      </c>
      <c r="C10" s="34" t="s">
        <v>1</v>
      </c>
      <c r="D10" s="152"/>
      <c r="E10" s="154"/>
      <c r="F10" s="99"/>
      <c r="G10" s="17">
        <v>0.23</v>
      </c>
      <c r="H10" s="18">
        <f>ROUND(F10*G10,2)</f>
        <v>0</v>
      </c>
      <c r="I10" s="47">
        <f>F10+H10</f>
        <v>0</v>
      </c>
      <c r="J10" s="46">
        <f aca="true" t="shared" si="0" ref="J10:J16">J9</f>
        <v>1</v>
      </c>
      <c r="K10" s="41">
        <f>F10*J10</f>
        <v>0</v>
      </c>
      <c r="L10" s="33">
        <f>H10*J10</f>
        <v>0</v>
      </c>
      <c r="M10" s="38">
        <f>I10*J10</f>
        <v>0</v>
      </c>
    </row>
    <row r="11" spans="1:13" ht="78.75">
      <c r="A11" s="46" t="s">
        <v>145</v>
      </c>
      <c r="B11" s="6" t="s">
        <v>169</v>
      </c>
      <c r="C11" s="34" t="s">
        <v>1</v>
      </c>
      <c r="D11" s="152"/>
      <c r="E11" s="154"/>
      <c r="F11" s="99"/>
      <c r="G11" s="17">
        <v>0.23</v>
      </c>
      <c r="H11" s="18">
        <f aca="true" t="shared" si="1" ref="H11:H16">ROUND(F11*G11,2)</f>
        <v>0</v>
      </c>
      <c r="I11" s="47">
        <f aca="true" t="shared" si="2" ref="I11:I16">F11+H11</f>
        <v>0</v>
      </c>
      <c r="J11" s="46">
        <v>1</v>
      </c>
      <c r="K11" s="41">
        <f aca="true" t="shared" si="3" ref="K11:K16">F11*J11</f>
        <v>0</v>
      </c>
      <c r="L11" s="33">
        <f aca="true" t="shared" si="4" ref="L11:L16">H11*J11</f>
        <v>0</v>
      </c>
      <c r="M11" s="38">
        <f aca="true" t="shared" si="5" ref="M11:M16">I11*J11</f>
        <v>0</v>
      </c>
    </row>
    <row r="12" spans="1:13" ht="67.5">
      <c r="A12" s="46" t="s">
        <v>143</v>
      </c>
      <c r="B12" s="6" t="s">
        <v>170</v>
      </c>
      <c r="C12" s="34" t="s">
        <v>1</v>
      </c>
      <c r="D12" s="152"/>
      <c r="E12" s="154"/>
      <c r="F12" s="99"/>
      <c r="G12" s="17">
        <v>0.08</v>
      </c>
      <c r="H12" s="18">
        <f t="shared" si="1"/>
        <v>0</v>
      </c>
      <c r="I12" s="47">
        <f t="shared" si="2"/>
        <v>0</v>
      </c>
      <c r="J12" s="46">
        <f t="shared" si="0"/>
        <v>1</v>
      </c>
      <c r="K12" s="41">
        <f t="shared" si="3"/>
        <v>0</v>
      </c>
      <c r="L12" s="33">
        <f t="shared" si="4"/>
        <v>0</v>
      </c>
      <c r="M12" s="38">
        <f t="shared" si="5"/>
        <v>0</v>
      </c>
    </row>
    <row r="13" spans="1:13" s="65" customFormat="1" ht="78.75">
      <c r="A13" s="46" t="s">
        <v>146</v>
      </c>
      <c r="B13" s="6" t="s">
        <v>175</v>
      </c>
      <c r="C13" s="34" t="s">
        <v>1</v>
      </c>
      <c r="D13" s="152"/>
      <c r="E13" s="154"/>
      <c r="F13" s="99"/>
      <c r="G13" s="17">
        <v>0.23</v>
      </c>
      <c r="H13" s="42">
        <f>ROUND(F13*G13,2)</f>
        <v>0</v>
      </c>
      <c r="I13" s="49">
        <f>F13+H13</f>
        <v>0</v>
      </c>
      <c r="J13" s="46">
        <v>1</v>
      </c>
      <c r="K13" s="44">
        <f>F13*J13</f>
        <v>0</v>
      </c>
      <c r="L13" s="43">
        <f>H13*J13</f>
        <v>0</v>
      </c>
      <c r="M13" s="45">
        <f>I13*J13</f>
        <v>0</v>
      </c>
    </row>
    <row r="14" spans="1:13" s="65" customFormat="1" ht="67.5">
      <c r="A14" s="46" t="s">
        <v>144</v>
      </c>
      <c r="B14" s="6" t="s">
        <v>171</v>
      </c>
      <c r="C14" s="34" t="s">
        <v>1</v>
      </c>
      <c r="D14" s="152"/>
      <c r="E14" s="154"/>
      <c r="F14" s="99"/>
      <c r="G14" s="17">
        <v>0.23</v>
      </c>
      <c r="H14" s="42">
        <f>ROUND(F14*G14,2)</f>
        <v>0</v>
      </c>
      <c r="I14" s="49">
        <f>F14+H14</f>
        <v>0</v>
      </c>
      <c r="J14" s="46">
        <f t="shared" si="0"/>
        <v>1</v>
      </c>
      <c r="K14" s="44">
        <f>F14*J14</f>
        <v>0</v>
      </c>
      <c r="L14" s="43">
        <f>H14*J14</f>
        <v>0</v>
      </c>
      <c r="M14" s="45">
        <f>I14*J14</f>
        <v>0</v>
      </c>
    </row>
    <row r="15" spans="1:13" ht="101.25">
      <c r="A15" s="46" t="s">
        <v>86</v>
      </c>
      <c r="B15" s="6" t="s">
        <v>172</v>
      </c>
      <c r="C15" s="34" t="s">
        <v>1</v>
      </c>
      <c r="D15" s="152"/>
      <c r="E15" s="154"/>
      <c r="F15" s="99"/>
      <c r="G15" s="17">
        <v>0.23</v>
      </c>
      <c r="H15" s="18">
        <f t="shared" si="1"/>
        <v>0</v>
      </c>
      <c r="I15" s="47">
        <f t="shared" si="2"/>
        <v>0</v>
      </c>
      <c r="J15" s="46">
        <v>1</v>
      </c>
      <c r="K15" s="41">
        <f t="shared" si="3"/>
        <v>0</v>
      </c>
      <c r="L15" s="33">
        <f t="shared" si="4"/>
        <v>0</v>
      </c>
      <c r="M15" s="38">
        <f t="shared" si="5"/>
        <v>0</v>
      </c>
    </row>
    <row r="16" spans="1:13" ht="101.25">
      <c r="A16" s="46" t="s">
        <v>87</v>
      </c>
      <c r="B16" s="6" t="s">
        <v>173</v>
      </c>
      <c r="C16" s="34" t="s">
        <v>1</v>
      </c>
      <c r="D16" s="153"/>
      <c r="E16" s="155"/>
      <c r="F16" s="99"/>
      <c r="G16" s="17">
        <v>0.23</v>
      </c>
      <c r="H16" s="18">
        <f t="shared" si="1"/>
        <v>0</v>
      </c>
      <c r="I16" s="47">
        <f t="shared" si="2"/>
        <v>0</v>
      </c>
      <c r="J16" s="46">
        <f t="shared" si="0"/>
        <v>1</v>
      </c>
      <c r="K16" s="41">
        <f t="shared" si="3"/>
        <v>0</v>
      </c>
      <c r="L16" s="33">
        <f t="shared" si="4"/>
        <v>0</v>
      </c>
      <c r="M16" s="38">
        <f t="shared" si="5"/>
        <v>0</v>
      </c>
    </row>
    <row r="17" spans="1:13" s="65" customFormat="1" ht="11.25">
      <c r="A17" s="46"/>
      <c r="B17" s="5"/>
      <c r="C17" s="34"/>
      <c r="D17" s="75"/>
      <c r="E17" s="76"/>
      <c r="F17" s="90"/>
      <c r="G17" s="16"/>
      <c r="H17" s="16"/>
      <c r="I17" s="26"/>
      <c r="J17" s="46"/>
      <c r="K17" s="16"/>
      <c r="L17" s="34"/>
      <c r="M17" s="26"/>
    </row>
    <row r="18" spans="1:13" s="3" customFormat="1" ht="11.25">
      <c r="A18" s="27" t="s">
        <v>73</v>
      </c>
      <c r="B18" s="4"/>
      <c r="C18" s="35"/>
      <c r="D18" s="77"/>
      <c r="E18" s="78"/>
      <c r="F18" s="91"/>
      <c r="G18" s="7"/>
      <c r="H18" s="7"/>
      <c r="I18" s="48"/>
      <c r="J18" s="39"/>
      <c r="K18" s="8">
        <f>SUM(K7:K17)</f>
        <v>0</v>
      </c>
      <c r="L18" s="8">
        <f>SUM(L7:L17)</f>
        <v>0</v>
      </c>
      <c r="M18" s="8">
        <f>SUM(M7:M17)</f>
        <v>0</v>
      </c>
    </row>
    <row r="19" spans="1:13" s="3" customFormat="1" ht="11.25">
      <c r="A19" s="28"/>
      <c r="B19" s="12"/>
      <c r="C19" s="36"/>
      <c r="D19" s="79"/>
      <c r="E19" s="80"/>
      <c r="F19" s="92"/>
      <c r="G19" s="13"/>
      <c r="H19" s="13"/>
      <c r="I19" s="29"/>
      <c r="J19" s="40"/>
      <c r="K19" s="13"/>
      <c r="L19" s="36"/>
      <c r="M19" s="29"/>
    </row>
    <row r="20" spans="1:13" s="65" customFormat="1" ht="12" thickBot="1">
      <c r="A20" s="22"/>
      <c r="B20" s="9"/>
      <c r="C20" s="31"/>
      <c r="D20" s="71"/>
      <c r="E20" s="72"/>
      <c r="F20" s="88"/>
      <c r="G20" s="9"/>
      <c r="H20" s="9"/>
      <c r="I20" s="23"/>
      <c r="J20" s="22"/>
      <c r="K20" s="9"/>
      <c r="L20" s="31"/>
      <c r="M20" s="23"/>
    </row>
    <row r="21" spans="1:13" s="65" customFormat="1" ht="12" thickBot="1">
      <c r="A21" s="110" t="s">
        <v>75</v>
      </c>
      <c r="B21" s="11"/>
      <c r="C21" s="32"/>
      <c r="D21" s="73"/>
      <c r="E21" s="74"/>
      <c r="F21" s="89"/>
      <c r="G21" s="10"/>
      <c r="H21" s="10"/>
      <c r="I21" s="24"/>
      <c r="J21" s="37"/>
      <c r="K21" s="10"/>
      <c r="L21" s="32"/>
      <c r="M21" s="24"/>
    </row>
    <row r="22" spans="1:13" s="65" customFormat="1" ht="11.25">
      <c r="A22" s="103"/>
      <c r="B22" s="104"/>
      <c r="C22" s="105"/>
      <c r="D22" s="106"/>
      <c r="E22" s="107"/>
      <c r="F22" s="108"/>
      <c r="G22" s="104"/>
      <c r="H22" s="104"/>
      <c r="I22" s="109"/>
      <c r="J22" s="103"/>
      <c r="K22" s="104"/>
      <c r="L22" s="105"/>
      <c r="M22" s="109"/>
    </row>
    <row r="23" spans="1:13" s="65" customFormat="1" ht="78.75">
      <c r="A23" s="46" t="s">
        <v>88</v>
      </c>
      <c r="B23" s="6" t="s">
        <v>147</v>
      </c>
      <c r="C23" s="34" t="s">
        <v>1</v>
      </c>
      <c r="D23" s="148"/>
      <c r="E23" s="150"/>
      <c r="F23" s="99"/>
      <c r="G23" s="17">
        <v>0.23</v>
      </c>
      <c r="H23" s="42">
        <f aca="true" t="shared" si="6" ref="H23:H44">ROUND(F23*G23,2)</f>
        <v>0</v>
      </c>
      <c r="I23" s="49">
        <f aca="true" t="shared" si="7" ref="I23:I44">F23+H23</f>
        <v>0</v>
      </c>
      <c r="J23" s="46">
        <v>1</v>
      </c>
      <c r="K23" s="44">
        <f aca="true" t="shared" si="8" ref="K23:K44">F23*J23</f>
        <v>0</v>
      </c>
      <c r="L23" s="43">
        <f aca="true" t="shared" si="9" ref="L23:L44">H23*J23</f>
        <v>0</v>
      </c>
      <c r="M23" s="45">
        <f aca="true" t="shared" si="10" ref="M23:M44">I23*J23</f>
        <v>0</v>
      </c>
    </row>
    <row r="24" spans="1:13" s="65" customFormat="1" ht="78.75">
      <c r="A24" s="46" t="s">
        <v>89</v>
      </c>
      <c r="B24" s="6" t="s">
        <v>76</v>
      </c>
      <c r="C24" s="34" t="s">
        <v>1</v>
      </c>
      <c r="D24" s="156"/>
      <c r="E24" s="157"/>
      <c r="F24" s="99"/>
      <c r="G24" s="17">
        <v>0.08</v>
      </c>
      <c r="H24" s="42">
        <f t="shared" si="6"/>
        <v>0</v>
      </c>
      <c r="I24" s="49">
        <f t="shared" si="7"/>
        <v>0</v>
      </c>
      <c r="J24" s="46">
        <f>J23</f>
        <v>1</v>
      </c>
      <c r="K24" s="44">
        <f t="shared" si="8"/>
        <v>0</v>
      </c>
      <c r="L24" s="43">
        <f t="shared" si="9"/>
        <v>0</v>
      </c>
      <c r="M24" s="45">
        <f t="shared" si="10"/>
        <v>0</v>
      </c>
    </row>
    <row r="25" spans="1:13" s="65" customFormat="1" ht="78.75">
      <c r="A25" s="46" t="s">
        <v>90</v>
      </c>
      <c r="B25" s="6" t="s">
        <v>77</v>
      </c>
      <c r="C25" s="34" t="s">
        <v>1</v>
      </c>
      <c r="D25" s="149"/>
      <c r="E25" s="151"/>
      <c r="F25" s="99"/>
      <c r="G25" s="17">
        <v>0.23</v>
      </c>
      <c r="H25" s="42">
        <f t="shared" si="6"/>
        <v>0</v>
      </c>
      <c r="I25" s="49">
        <f t="shared" si="7"/>
        <v>0</v>
      </c>
      <c r="J25" s="46">
        <f>J24</f>
        <v>1</v>
      </c>
      <c r="K25" s="44">
        <f t="shared" si="8"/>
        <v>0</v>
      </c>
      <c r="L25" s="43">
        <f t="shared" si="9"/>
        <v>0</v>
      </c>
      <c r="M25" s="45">
        <f t="shared" si="10"/>
        <v>0</v>
      </c>
    </row>
    <row r="26" spans="1:13" s="65" customFormat="1" ht="78.75">
      <c r="A26" s="46" t="s">
        <v>91</v>
      </c>
      <c r="B26" s="6" t="s">
        <v>148</v>
      </c>
      <c r="C26" s="34" t="s">
        <v>1</v>
      </c>
      <c r="D26" s="148"/>
      <c r="E26" s="150"/>
      <c r="F26" s="99"/>
      <c r="G26" s="17">
        <v>0.23</v>
      </c>
      <c r="H26" s="42">
        <f t="shared" si="6"/>
        <v>0</v>
      </c>
      <c r="I26" s="49">
        <f t="shared" si="7"/>
        <v>0</v>
      </c>
      <c r="J26" s="46">
        <v>2</v>
      </c>
      <c r="K26" s="44">
        <f t="shared" si="8"/>
        <v>0</v>
      </c>
      <c r="L26" s="43">
        <f t="shared" si="9"/>
        <v>0</v>
      </c>
      <c r="M26" s="45">
        <f t="shared" si="10"/>
        <v>0</v>
      </c>
    </row>
    <row r="27" spans="1:13" s="65" customFormat="1" ht="78.75">
      <c r="A27" s="46" t="s">
        <v>92</v>
      </c>
      <c r="B27" s="6" t="s">
        <v>78</v>
      </c>
      <c r="C27" s="34" t="s">
        <v>1</v>
      </c>
      <c r="D27" s="156"/>
      <c r="E27" s="157"/>
      <c r="F27" s="99"/>
      <c r="G27" s="17">
        <v>0.08</v>
      </c>
      <c r="H27" s="42">
        <f t="shared" si="6"/>
        <v>0</v>
      </c>
      <c r="I27" s="49">
        <f t="shared" si="7"/>
        <v>0</v>
      </c>
      <c r="J27" s="46">
        <f>J26</f>
        <v>2</v>
      </c>
      <c r="K27" s="44">
        <f t="shared" si="8"/>
        <v>0</v>
      </c>
      <c r="L27" s="43">
        <f t="shared" si="9"/>
        <v>0</v>
      </c>
      <c r="M27" s="45">
        <f t="shared" si="10"/>
        <v>0</v>
      </c>
    </row>
    <row r="28" spans="1:13" s="65" customFormat="1" ht="78.75">
      <c r="A28" s="46" t="s">
        <v>93</v>
      </c>
      <c r="B28" s="6" t="s">
        <v>79</v>
      </c>
      <c r="C28" s="34" t="s">
        <v>1</v>
      </c>
      <c r="D28" s="149"/>
      <c r="E28" s="151"/>
      <c r="F28" s="99"/>
      <c r="G28" s="17">
        <v>0.23</v>
      </c>
      <c r="H28" s="42">
        <f t="shared" si="6"/>
        <v>0</v>
      </c>
      <c r="I28" s="49">
        <f t="shared" si="7"/>
        <v>0</v>
      </c>
      <c r="J28" s="46">
        <f>J27</f>
        <v>2</v>
      </c>
      <c r="K28" s="44">
        <f t="shared" si="8"/>
        <v>0</v>
      </c>
      <c r="L28" s="43">
        <f t="shared" si="9"/>
        <v>0</v>
      </c>
      <c r="M28" s="45">
        <f t="shared" si="10"/>
        <v>0</v>
      </c>
    </row>
    <row r="29" spans="1:13" s="65" customFormat="1" ht="78.75">
      <c r="A29" s="46" t="s">
        <v>149</v>
      </c>
      <c r="B29" s="6" t="s">
        <v>154</v>
      </c>
      <c r="C29" s="34" t="s">
        <v>1</v>
      </c>
      <c r="D29" s="148"/>
      <c r="E29" s="150"/>
      <c r="F29" s="99"/>
      <c r="G29" s="17">
        <v>0.23</v>
      </c>
      <c r="H29" s="42">
        <f t="shared" si="6"/>
        <v>0</v>
      </c>
      <c r="I29" s="49">
        <f t="shared" si="7"/>
        <v>0</v>
      </c>
      <c r="J29" s="46">
        <v>1</v>
      </c>
      <c r="K29" s="44">
        <f t="shared" si="8"/>
        <v>0</v>
      </c>
      <c r="L29" s="43">
        <f t="shared" si="9"/>
        <v>0</v>
      </c>
      <c r="M29" s="45">
        <f t="shared" si="10"/>
        <v>0</v>
      </c>
    </row>
    <row r="30" spans="1:13" s="65" customFormat="1" ht="78.75">
      <c r="A30" s="46" t="s">
        <v>150</v>
      </c>
      <c r="B30" s="6" t="s">
        <v>80</v>
      </c>
      <c r="C30" s="34" t="s">
        <v>1</v>
      </c>
      <c r="D30" s="156"/>
      <c r="E30" s="157"/>
      <c r="F30" s="99"/>
      <c r="G30" s="17">
        <v>0.08</v>
      </c>
      <c r="H30" s="42">
        <f t="shared" si="6"/>
        <v>0</v>
      </c>
      <c r="I30" s="49">
        <f t="shared" si="7"/>
        <v>0</v>
      </c>
      <c r="J30" s="46">
        <f>J29</f>
        <v>1</v>
      </c>
      <c r="K30" s="44">
        <f t="shared" si="8"/>
        <v>0</v>
      </c>
      <c r="L30" s="43">
        <f t="shared" si="9"/>
        <v>0</v>
      </c>
      <c r="M30" s="45">
        <f t="shared" si="10"/>
        <v>0</v>
      </c>
    </row>
    <row r="31" spans="1:13" s="65" customFormat="1" ht="78.75">
      <c r="A31" s="46" t="s">
        <v>151</v>
      </c>
      <c r="B31" s="6" t="s">
        <v>81</v>
      </c>
      <c r="C31" s="34" t="s">
        <v>1</v>
      </c>
      <c r="D31" s="149"/>
      <c r="E31" s="151"/>
      <c r="F31" s="99"/>
      <c r="G31" s="17">
        <v>0.23</v>
      </c>
      <c r="H31" s="42">
        <f t="shared" si="6"/>
        <v>0</v>
      </c>
      <c r="I31" s="49">
        <f t="shared" si="7"/>
        <v>0</v>
      </c>
      <c r="J31" s="46">
        <f>J30</f>
        <v>1</v>
      </c>
      <c r="K31" s="44">
        <f t="shared" si="8"/>
        <v>0</v>
      </c>
      <c r="L31" s="43">
        <f t="shared" si="9"/>
        <v>0</v>
      </c>
      <c r="M31" s="45">
        <f t="shared" si="10"/>
        <v>0</v>
      </c>
    </row>
    <row r="32" spans="1:13" s="65" customFormat="1" ht="78.75">
      <c r="A32" s="46" t="s">
        <v>152</v>
      </c>
      <c r="B32" s="6" t="s">
        <v>155</v>
      </c>
      <c r="C32" s="34" t="s">
        <v>1</v>
      </c>
      <c r="D32" s="148"/>
      <c r="E32" s="150"/>
      <c r="F32" s="99"/>
      <c r="G32" s="17">
        <v>0.23</v>
      </c>
      <c r="H32" s="42">
        <f>ROUND(F32*G32,2)</f>
        <v>0</v>
      </c>
      <c r="I32" s="49">
        <f>F32+H32</f>
        <v>0</v>
      </c>
      <c r="J32" s="46">
        <v>1</v>
      </c>
      <c r="K32" s="44">
        <f>F32*J32</f>
        <v>0</v>
      </c>
      <c r="L32" s="43">
        <f>H32*J32</f>
        <v>0</v>
      </c>
      <c r="M32" s="45">
        <f>I32*J32</f>
        <v>0</v>
      </c>
    </row>
    <row r="33" spans="1:13" s="65" customFormat="1" ht="78.75">
      <c r="A33" s="46" t="s">
        <v>153</v>
      </c>
      <c r="B33" s="6" t="s">
        <v>156</v>
      </c>
      <c r="C33" s="34" t="s">
        <v>1</v>
      </c>
      <c r="D33" s="149"/>
      <c r="E33" s="151"/>
      <c r="F33" s="99"/>
      <c r="G33" s="17">
        <v>0.23</v>
      </c>
      <c r="H33" s="42">
        <f>ROUND(F33*G33,2)</f>
        <v>0</v>
      </c>
      <c r="I33" s="49">
        <f>F33+H33</f>
        <v>0</v>
      </c>
      <c r="J33" s="46">
        <f>J32</f>
        <v>1</v>
      </c>
      <c r="K33" s="44">
        <f>F33*J33</f>
        <v>0</v>
      </c>
      <c r="L33" s="43">
        <f>H33*J33</f>
        <v>0</v>
      </c>
      <c r="M33" s="45">
        <f>I33*J33</f>
        <v>0</v>
      </c>
    </row>
    <row r="34" spans="1:13" s="65" customFormat="1" ht="56.25">
      <c r="A34" s="46" t="s">
        <v>94</v>
      </c>
      <c r="B34" s="6" t="s">
        <v>157</v>
      </c>
      <c r="C34" s="34" t="s">
        <v>1</v>
      </c>
      <c r="D34" s="148"/>
      <c r="E34" s="150"/>
      <c r="F34" s="99"/>
      <c r="G34" s="17">
        <v>0.23</v>
      </c>
      <c r="H34" s="42">
        <f t="shared" si="6"/>
        <v>0</v>
      </c>
      <c r="I34" s="49">
        <f t="shared" si="7"/>
        <v>0</v>
      </c>
      <c r="J34" s="46">
        <v>4</v>
      </c>
      <c r="K34" s="44">
        <f t="shared" si="8"/>
        <v>0</v>
      </c>
      <c r="L34" s="43">
        <f t="shared" si="9"/>
        <v>0</v>
      </c>
      <c r="M34" s="45">
        <f t="shared" si="10"/>
        <v>0</v>
      </c>
    </row>
    <row r="35" spans="1:13" s="65" customFormat="1" ht="56.25">
      <c r="A35" s="46" t="s">
        <v>95</v>
      </c>
      <c r="B35" s="6" t="s">
        <v>132</v>
      </c>
      <c r="C35" s="34" t="s">
        <v>1</v>
      </c>
      <c r="D35" s="156"/>
      <c r="E35" s="157"/>
      <c r="F35" s="99"/>
      <c r="G35" s="17">
        <v>0.08</v>
      </c>
      <c r="H35" s="42">
        <f t="shared" si="6"/>
        <v>0</v>
      </c>
      <c r="I35" s="49">
        <f t="shared" si="7"/>
        <v>0</v>
      </c>
      <c r="J35" s="46">
        <f>J34</f>
        <v>4</v>
      </c>
      <c r="K35" s="44">
        <f t="shared" si="8"/>
        <v>0</v>
      </c>
      <c r="L35" s="43">
        <f t="shared" si="9"/>
        <v>0</v>
      </c>
      <c r="M35" s="45">
        <f t="shared" si="10"/>
        <v>0</v>
      </c>
    </row>
    <row r="36" spans="1:13" s="65" customFormat="1" ht="56.25">
      <c r="A36" s="46" t="s">
        <v>96</v>
      </c>
      <c r="B36" s="6" t="s">
        <v>133</v>
      </c>
      <c r="C36" s="34" t="s">
        <v>1</v>
      </c>
      <c r="D36" s="149"/>
      <c r="E36" s="151"/>
      <c r="F36" s="99"/>
      <c r="G36" s="17">
        <v>0.23</v>
      </c>
      <c r="H36" s="42">
        <f t="shared" si="6"/>
        <v>0</v>
      </c>
      <c r="I36" s="49">
        <f t="shared" si="7"/>
        <v>0</v>
      </c>
      <c r="J36" s="46">
        <f>J35</f>
        <v>4</v>
      </c>
      <c r="K36" s="44">
        <f t="shared" si="8"/>
        <v>0</v>
      </c>
      <c r="L36" s="43">
        <f t="shared" si="9"/>
        <v>0</v>
      </c>
      <c r="M36" s="45">
        <f t="shared" si="10"/>
        <v>0</v>
      </c>
    </row>
    <row r="37" spans="1:13" s="65" customFormat="1" ht="56.25">
      <c r="A37" s="46" t="s">
        <v>97</v>
      </c>
      <c r="B37" s="6" t="s">
        <v>158</v>
      </c>
      <c r="C37" s="34" t="s">
        <v>1</v>
      </c>
      <c r="D37" s="148"/>
      <c r="E37" s="150"/>
      <c r="F37" s="99"/>
      <c r="G37" s="17">
        <v>0.23</v>
      </c>
      <c r="H37" s="42">
        <f aca="true" t="shared" si="11" ref="H37:H42">ROUND(F37*G37,2)</f>
        <v>0</v>
      </c>
      <c r="I37" s="49">
        <f aca="true" t="shared" si="12" ref="I37:I42">F37+H37</f>
        <v>0</v>
      </c>
      <c r="J37" s="46">
        <v>1</v>
      </c>
      <c r="K37" s="44">
        <f aca="true" t="shared" si="13" ref="K37:K42">F37*J37</f>
        <v>0</v>
      </c>
      <c r="L37" s="43">
        <f aca="true" t="shared" si="14" ref="L37:L42">H37*J37</f>
        <v>0</v>
      </c>
      <c r="M37" s="45">
        <f aca="true" t="shared" si="15" ref="M37:M42">I37*J37</f>
        <v>0</v>
      </c>
    </row>
    <row r="38" spans="1:13" s="65" customFormat="1" ht="56.25">
      <c r="A38" s="46" t="s">
        <v>98</v>
      </c>
      <c r="B38" s="6" t="s">
        <v>134</v>
      </c>
      <c r="C38" s="34" t="s">
        <v>1</v>
      </c>
      <c r="D38" s="156"/>
      <c r="E38" s="157"/>
      <c r="F38" s="99"/>
      <c r="G38" s="17">
        <v>0.08</v>
      </c>
      <c r="H38" s="42">
        <f t="shared" si="11"/>
        <v>0</v>
      </c>
      <c r="I38" s="49">
        <f t="shared" si="12"/>
        <v>0</v>
      </c>
      <c r="J38" s="46">
        <f>J37</f>
        <v>1</v>
      </c>
      <c r="K38" s="44">
        <f t="shared" si="13"/>
        <v>0</v>
      </c>
      <c r="L38" s="43">
        <f t="shared" si="14"/>
        <v>0</v>
      </c>
      <c r="M38" s="45">
        <f t="shared" si="15"/>
        <v>0</v>
      </c>
    </row>
    <row r="39" spans="1:13" s="65" customFormat="1" ht="56.25">
      <c r="A39" s="46" t="s">
        <v>99</v>
      </c>
      <c r="B39" s="6" t="s">
        <v>135</v>
      </c>
      <c r="C39" s="34" t="s">
        <v>1</v>
      </c>
      <c r="D39" s="149"/>
      <c r="E39" s="151"/>
      <c r="F39" s="99"/>
      <c r="G39" s="17">
        <v>0.23</v>
      </c>
      <c r="H39" s="42">
        <f t="shared" si="11"/>
        <v>0</v>
      </c>
      <c r="I39" s="49">
        <f t="shared" si="12"/>
        <v>0</v>
      </c>
      <c r="J39" s="46">
        <f>J38</f>
        <v>1</v>
      </c>
      <c r="K39" s="44">
        <f t="shared" si="13"/>
        <v>0</v>
      </c>
      <c r="L39" s="43">
        <f t="shared" si="14"/>
        <v>0</v>
      </c>
      <c r="M39" s="45">
        <f t="shared" si="15"/>
        <v>0</v>
      </c>
    </row>
    <row r="40" spans="1:13" s="65" customFormat="1" ht="78.75">
      <c r="A40" s="46" t="s">
        <v>136</v>
      </c>
      <c r="B40" s="6" t="s">
        <v>159</v>
      </c>
      <c r="C40" s="34" t="s">
        <v>1</v>
      </c>
      <c r="D40" s="148"/>
      <c r="E40" s="150"/>
      <c r="F40" s="99"/>
      <c r="G40" s="17">
        <v>0.23</v>
      </c>
      <c r="H40" s="42">
        <f t="shared" si="11"/>
        <v>0</v>
      </c>
      <c r="I40" s="49">
        <f t="shared" si="12"/>
        <v>0</v>
      </c>
      <c r="J40" s="46">
        <v>1</v>
      </c>
      <c r="K40" s="44">
        <f t="shared" si="13"/>
        <v>0</v>
      </c>
      <c r="L40" s="43">
        <f t="shared" si="14"/>
        <v>0</v>
      </c>
      <c r="M40" s="45">
        <f t="shared" si="15"/>
        <v>0</v>
      </c>
    </row>
    <row r="41" spans="1:13" s="65" customFormat="1" ht="78.75">
      <c r="A41" s="46" t="s">
        <v>137</v>
      </c>
      <c r="B41" s="6" t="s">
        <v>141</v>
      </c>
      <c r="C41" s="34" t="s">
        <v>1</v>
      </c>
      <c r="D41" s="156"/>
      <c r="E41" s="157"/>
      <c r="F41" s="99"/>
      <c r="G41" s="17">
        <v>0.08</v>
      </c>
      <c r="H41" s="42">
        <f t="shared" si="11"/>
        <v>0</v>
      </c>
      <c r="I41" s="49">
        <f t="shared" si="12"/>
        <v>0</v>
      </c>
      <c r="J41" s="46">
        <f>J40</f>
        <v>1</v>
      </c>
      <c r="K41" s="44">
        <f t="shared" si="13"/>
        <v>0</v>
      </c>
      <c r="L41" s="43">
        <f t="shared" si="14"/>
        <v>0</v>
      </c>
      <c r="M41" s="45">
        <f t="shared" si="15"/>
        <v>0</v>
      </c>
    </row>
    <row r="42" spans="1:13" s="65" customFormat="1" ht="78.75">
      <c r="A42" s="46" t="s">
        <v>138</v>
      </c>
      <c r="B42" s="6" t="s">
        <v>142</v>
      </c>
      <c r="C42" s="34" t="s">
        <v>1</v>
      </c>
      <c r="D42" s="149"/>
      <c r="E42" s="151"/>
      <c r="F42" s="99"/>
      <c r="G42" s="17">
        <v>0.23</v>
      </c>
      <c r="H42" s="42">
        <f t="shared" si="11"/>
        <v>0</v>
      </c>
      <c r="I42" s="49">
        <f t="shared" si="12"/>
        <v>0</v>
      </c>
      <c r="J42" s="46">
        <f>J41</f>
        <v>1</v>
      </c>
      <c r="K42" s="44">
        <f t="shared" si="13"/>
        <v>0</v>
      </c>
      <c r="L42" s="43">
        <f t="shared" si="14"/>
        <v>0</v>
      </c>
      <c r="M42" s="45">
        <f t="shared" si="15"/>
        <v>0</v>
      </c>
    </row>
    <row r="43" spans="1:13" s="65" customFormat="1" ht="67.5">
      <c r="A43" s="46" t="s">
        <v>139</v>
      </c>
      <c r="B43" s="6" t="s">
        <v>160</v>
      </c>
      <c r="C43" s="34" t="s">
        <v>1</v>
      </c>
      <c r="D43" s="148"/>
      <c r="E43" s="150"/>
      <c r="F43" s="99"/>
      <c r="G43" s="17">
        <v>0.23</v>
      </c>
      <c r="H43" s="42">
        <f t="shared" si="6"/>
        <v>0</v>
      </c>
      <c r="I43" s="49">
        <f t="shared" si="7"/>
        <v>0</v>
      </c>
      <c r="J43" s="46">
        <v>1</v>
      </c>
      <c r="K43" s="44">
        <f t="shared" si="8"/>
        <v>0</v>
      </c>
      <c r="L43" s="43">
        <f t="shared" si="9"/>
        <v>0</v>
      </c>
      <c r="M43" s="45">
        <f t="shared" si="10"/>
        <v>0</v>
      </c>
    </row>
    <row r="44" spans="1:13" s="65" customFormat="1" ht="67.5">
      <c r="A44" s="46" t="s">
        <v>140</v>
      </c>
      <c r="B44" s="6" t="s">
        <v>161</v>
      </c>
      <c r="C44" s="34" t="s">
        <v>1</v>
      </c>
      <c r="D44" s="149"/>
      <c r="E44" s="151"/>
      <c r="F44" s="99"/>
      <c r="G44" s="17">
        <v>0.23</v>
      </c>
      <c r="H44" s="42">
        <f t="shared" si="6"/>
        <v>0</v>
      </c>
      <c r="I44" s="49">
        <f t="shared" si="7"/>
        <v>0</v>
      </c>
      <c r="J44" s="46">
        <f>J43</f>
        <v>1</v>
      </c>
      <c r="K44" s="44">
        <f t="shared" si="8"/>
        <v>0</v>
      </c>
      <c r="L44" s="43">
        <f t="shared" si="9"/>
        <v>0</v>
      </c>
      <c r="M44" s="45">
        <f t="shared" si="10"/>
        <v>0</v>
      </c>
    </row>
    <row r="45" spans="1:13" s="65" customFormat="1" ht="11.25">
      <c r="A45" s="46"/>
      <c r="B45" s="5"/>
      <c r="C45" s="34"/>
      <c r="D45" s="75"/>
      <c r="E45" s="76"/>
      <c r="F45" s="90"/>
      <c r="G45" s="16"/>
      <c r="H45" s="16"/>
      <c r="I45" s="26"/>
      <c r="J45" s="46"/>
      <c r="K45" s="16"/>
      <c r="L45" s="34"/>
      <c r="M45" s="26"/>
    </row>
    <row r="46" spans="1:13" s="3" customFormat="1" ht="11.25">
      <c r="A46" s="27" t="s">
        <v>162</v>
      </c>
      <c r="B46" s="4"/>
      <c r="C46" s="35"/>
      <c r="D46" s="77"/>
      <c r="E46" s="78"/>
      <c r="F46" s="91"/>
      <c r="G46" s="7"/>
      <c r="H46" s="7"/>
      <c r="I46" s="48"/>
      <c r="J46" s="39"/>
      <c r="K46" s="8">
        <f>SUM(K23:K45)</f>
        <v>0</v>
      </c>
      <c r="L46" s="8">
        <f>SUM(L23:L45)</f>
        <v>0</v>
      </c>
      <c r="M46" s="8">
        <f>SUM(M23:M45)</f>
        <v>0</v>
      </c>
    </row>
    <row r="48" spans="4:9" ht="12.75">
      <c r="D48" s="56"/>
      <c r="E48" s="56"/>
      <c r="F48" s="118" t="s">
        <v>128</v>
      </c>
      <c r="G48" s="56" t="s">
        <v>130</v>
      </c>
      <c r="H48" s="56"/>
      <c r="I48" s="56"/>
    </row>
    <row r="49" spans="4:9" ht="12.75">
      <c r="D49" s="56"/>
      <c r="E49" s="56"/>
      <c r="F49" s="118" t="s">
        <v>129</v>
      </c>
      <c r="G49" s="56" t="s">
        <v>130</v>
      </c>
      <c r="H49" s="56"/>
      <c r="I49" s="56"/>
    </row>
    <row r="50" spans="1:9" ht="12.75">
      <c r="A50" s="117"/>
      <c r="B50" s="56"/>
      <c r="C50" s="56"/>
      <c r="D50" s="56"/>
      <c r="E50" s="56"/>
      <c r="F50" s="56"/>
      <c r="G50" s="56"/>
      <c r="H50" s="56"/>
      <c r="I50" s="56"/>
    </row>
    <row r="51" spans="1:9" ht="12.75">
      <c r="A51" s="117"/>
      <c r="B51" s="56"/>
      <c r="C51" s="56"/>
      <c r="D51" s="56"/>
      <c r="E51" s="56"/>
      <c r="F51" s="56"/>
      <c r="G51" s="56"/>
      <c r="H51" s="56"/>
      <c r="I51" s="56"/>
    </row>
    <row r="52" spans="1:9" ht="12.75">
      <c r="A52" s="117"/>
      <c r="B52" s="56"/>
      <c r="C52" s="56"/>
      <c r="D52" s="56"/>
      <c r="E52" s="56"/>
      <c r="F52" s="56"/>
      <c r="G52" s="56"/>
      <c r="H52" s="56"/>
      <c r="I52" s="56"/>
    </row>
    <row r="53" spans="1:11" ht="12.75">
      <c r="A53" s="117"/>
      <c r="B53" s="56"/>
      <c r="C53" s="56"/>
      <c r="D53" s="56"/>
      <c r="E53" s="56"/>
      <c r="F53" s="56"/>
      <c r="H53" s="56"/>
      <c r="I53" s="56"/>
      <c r="K53" s="115" t="s">
        <v>125</v>
      </c>
    </row>
    <row r="54" spans="1:11" ht="12.75">
      <c r="A54" s="56"/>
      <c r="B54" s="56"/>
      <c r="C54" s="56"/>
      <c r="D54" s="56"/>
      <c r="E54" s="56"/>
      <c r="F54" s="56"/>
      <c r="H54" s="56"/>
      <c r="I54" s="56"/>
      <c r="K54" s="115" t="s">
        <v>126</v>
      </c>
    </row>
    <row r="55" spans="1:11" ht="12.75">
      <c r="A55" s="56"/>
      <c r="B55" s="56"/>
      <c r="C55" s="56"/>
      <c r="D55" s="56"/>
      <c r="E55" s="56"/>
      <c r="F55" s="56"/>
      <c r="H55" s="56"/>
      <c r="I55" s="56"/>
      <c r="K55" s="115" t="s">
        <v>127</v>
      </c>
    </row>
  </sheetData>
  <sheetProtection/>
  <mergeCells count="30">
    <mergeCell ref="D32:D33"/>
    <mergeCell ref="E32:E33"/>
    <mergeCell ref="E23:E25"/>
    <mergeCell ref="D26:D28"/>
    <mergeCell ref="F2:I2"/>
    <mergeCell ref="J2:M2"/>
    <mergeCell ref="D7:D8"/>
    <mergeCell ref="E7:E8"/>
    <mergeCell ref="D9:D10"/>
    <mergeCell ref="E9:E10"/>
    <mergeCell ref="A2:C2"/>
    <mergeCell ref="D29:D31"/>
    <mergeCell ref="E29:E31"/>
    <mergeCell ref="D34:D36"/>
    <mergeCell ref="E34:E36"/>
    <mergeCell ref="D2:E2"/>
    <mergeCell ref="D11:D12"/>
    <mergeCell ref="D13:D14"/>
    <mergeCell ref="E11:E12"/>
    <mergeCell ref="E13:E14"/>
    <mergeCell ref="D43:D44"/>
    <mergeCell ref="E43:E44"/>
    <mergeCell ref="D15:D16"/>
    <mergeCell ref="E15:E16"/>
    <mergeCell ref="D23:D25"/>
    <mergeCell ref="E26:E28"/>
    <mergeCell ref="D37:D39"/>
    <mergeCell ref="E37:E39"/>
    <mergeCell ref="D40:D42"/>
    <mergeCell ref="E40:E42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r:id="rId1"/>
  <headerFooter>
    <oddFooter>&amp;C- &amp;P -</oddFooter>
  </headerFooter>
  <rowBreaks count="1" manualBreakCount="1">
    <brk id="19" max="12" man="1"/>
  </rowBreaks>
  <colBreaks count="1" manualBreakCount="1">
    <brk id="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w Drobinie</cp:lastModifiedBy>
  <cp:lastPrinted>2019-09-05T13:12:08Z</cp:lastPrinted>
  <dcterms:created xsi:type="dcterms:W3CDTF">2017-11-07T10:43:34Z</dcterms:created>
  <dcterms:modified xsi:type="dcterms:W3CDTF">2019-12-06T11:37:16Z</dcterms:modified>
  <cp:category/>
  <cp:version/>
  <cp:contentType/>
  <cp:contentStatus/>
</cp:coreProperties>
</file>