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Wydatki" sheetId="1" r:id="rId1"/>
    <sheet name="Przychody" sheetId="2" r:id="rId2"/>
    <sheet name="GFOŚ" sheetId="3" r:id="rId3"/>
    <sheet name="Dochody" sheetId="4" r:id="rId4"/>
  </sheets>
  <definedNames/>
  <calcPr fullCalcOnLoad="1"/>
</workbook>
</file>

<file path=xl/comments2.xml><?xml version="1.0" encoding="utf-8"?>
<comments xmlns="http://schemas.openxmlformats.org/spreadsheetml/2006/main">
  <authors>
    <author>AK</author>
  </authors>
  <commentList>
    <comment ref="A23" authorId="0">
      <text>
        <r>
          <rPr>
            <b/>
            <sz val="8"/>
            <rFont val="Tahoma"/>
            <family val="0"/>
          </rPr>
          <t>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<sst xmlns="http://schemas.openxmlformats.org/spreadsheetml/2006/main" count="177" uniqueCount="112">
  <si>
    <t>Załącznik Nr 1</t>
  </si>
  <si>
    <t>Rady Miejskiej w Drobinie</t>
  </si>
  <si>
    <t>ZMIANY W WYDATKACH BUDŻETU MIASTA I GMINY DROBIN NA 2008R.</t>
  </si>
  <si>
    <t>Dział</t>
  </si>
  <si>
    <t>Rozdz.</t>
  </si>
  <si>
    <t>§</t>
  </si>
  <si>
    <t>Treść</t>
  </si>
  <si>
    <t>Bieżące</t>
  </si>
  <si>
    <t>Majątkowe</t>
  </si>
  <si>
    <t>zwiększa</t>
  </si>
  <si>
    <t>zmniejsza</t>
  </si>
  <si>
    <t>Razem:</t>
  </si>
  <si>
    <t>Przewodniczący</t>
  </si>
  <si>
    <t>Maciej Klekowicki</t>
  </si>
  <si>
    <t>Zakup materiałów i wyposażenia</t>
  </si>
  <si>
    <t>Zakup usług pozostałych</t>
  </si>
  <si>
    <t>Obsługa długu publicznego</t>
  </si>
  <si>
    <t>Wynagrodzenia osobowe pracowników</t>
  </si>
  <si>
    <t>Opieka społeczna</t>
  </si>
  <si>
    <t>w złotych</t>
  </si>
  <si>
    <t>Lp.</t>
  </si>
  <si>
    <t>1.</t>
  </si>
  <si>
    <t>Załącznik Nr 3</t>
  </si>
  <si>
    <t>ZMIANY W DOCHODACH BUDŻETU MIASTA I GMINY DROBIN NA 2008R.</t>
  </si>
  <si>
    <t>Dochody od osób prawnych, od osób fizycznych i od innych jednostek nieposiadających osobowości prawnej oraz wydatki związane z ich poborem</t>
  </si>
  <si>
    <t>Razem</t>
  </si>
  <si>
    <t>Wpływy z innych opłat stanowiących dochody jednostek samorządu terytorialnego na podstawie ustaw</t>
  </si>
  <si>
    <t>Załącznik Nr 2</t>
  </si>
  <si>
    <t>Załącznik Nr 4</t>
  </si>
  <si>
    <t>Zwiększa</t>
  </si>
  <si>
    <t>Zmniejsza</t>
  </si>
  <si>
    <t>Przychody</t>
  </si>
  <si>
    <t>Przychody budżetu w 2008 r.</t>
  </si>
  <si>
    <t>Klasyfikacja
§</t>
  </si>
  <si>
    <t>Przychody ogółem:</t>
  </si>
  <si>
    <t>Przychody z zaciągniętych pożyczek i kredytów na rynku krajowym</t>
  </si>
  <si>
    <t>§ 952</t>
  </si>
  <si>
    <t>Dochody</t>
  </si>
  <si>
    <t>Wydatki</t>
  </si>
  <si>
    <t>Wynik budżetu</t>
  </si>
  <si>
    <t>Finansowanie</t>
  </si>
  <si>
    <t>Rozchody</t>
  </si>
  <si>
    <t xml:space="preserve">Bieżące </t>
  </si>
  <si>
    <t>Stan środków na początek roku</t>
  </si>
  <si>
    <r>
      <t xml:space="preserve">Przychody </t>
    </r>
    <r>
      <rPr>
        <sz val="10"/>
        <rFont val="Arial"/>
        <family val="2"/>
      </rPr>
      <t>§</t>
    </r>
    <r>
      <rPr>
        <sz val="10"/>
        <rFont val="Arial CE"/>
        <family val="0"/>
      </rPr>
      <t>0690</t>
    </r>
  </si>
  <si>
    <t>Ogółem środki</t>
  </si>
  <si>
    <t>Wydatki majątkowe</t>
  </si>
  <si>
    <t>§6110</t>
  </si>
  <si>
    <t xml:space="preserve">                 w złotych</t>
  </si>
  <si>
    <t>Bezpieczeństwo publiczne i ochrona przeciwpożarowa</t>
  </si>
  <si>
    <t>Ochotnicze straże pożarne</t>
  </si>
  <si>
    <t>Podróże służbowe krajowe</t>
  </si>
  <si>
    <t>Wydatki inwestycyjne funduszy celowych</t>
  </si>
  <si>
    <t>§4210</t>
  </si>
  <si>
    <t>§4300</t>
  </si>
  <si>
    <t>Administracja publiczna</t>
  </si>
  <si>
    <t>Składki na Fundusz Pracy</t>
  </si>
  <si>
    <t>Pobór podatków, opłat i nieopodatkowanych należności budżetowych</t>
  </si>
  <si>
    <t>Dodatki mieszkaniowe</t>
  </si>
  <si>
    <t>świadczenia społeczne</t>
  </si>
  <si>
    <t>Stan Gminnego Funduszu Ochrony Środowiska i Gospodarki Wodnej                                 na dzień 24 listopada 2008r.</t>
  </si>
  <si>
    <t>Stan na 24.11.2008r</t>
  </si>
  <si>
    <t>O430</t>
  </si>
  <si>
    <t>Wpływy z opłaty targowej</t>
  </si>
  <si>
    <t>Wydatki osobowe niezaliczane do wynagrodzeń</t>
  </si>
  <si>
    <t>Urzędy gmin</t>
  </si>
  <si>
    <t>Stan na 24.11.2008r.</t>
  </si>
  <si>
    <t>Rozdział 75616, 75618 - zmiana rozdziału</t>
  </si>
  <si>
    <t>Promocja jednostek samorządu terytorialnego</t>
  </si>
  <si>
    <t>Komendy wojewódzkie Policji</t>
  </si>
  <si>
    <t>Wpłaty jednostek na fundusz celowy</t>
  </si>
  <si>
    <t>Wypłaty z tytułu gwarancji i poręczeń</t>
  </si>
  <si>
    <t>z dnia 11 grudnia 2008r.</t>
  </si>
  <si>
    <t>Rozliczenia z tytułu poręczeń i gwarancji udzielonych przez Skarb Państwa lub jednostkę samorządu terytorialnego</t>
  </si>
  <si>
    <t>Składki na ubezpieczenia społeczne</t>
  </si>
  <si>
    <t>Wpływy z podatku rolnego, podatku leśnego, podatku od spadków i darowizn, podatku od czynności cywilnoprawnych oraz podatków i opłat lokalnych od osób fizycznych</t>
  </si>
  <si>
    <t>z dnia  11 grudnia 2008r.</t>
  </si>
  <si>
    <t>i utylizacji odpadów niebezpiecznych znalezionych na terenie gminy Drobin</t>
  </si>
  <si>
    <r>
      <t>§ 4300</t>
    </r>
    <r>
      <rPr>
        <sz val="10"/>
        <rFont val="Arial"/>
        <family val="2"/>
      </rPr>
      <t xml:space="preserve"> - wydatki na pokrycie kosztów odbioru, transportu, załadunku, rozładunku </t>
    </r>
  </si>
  <si>
    <r>
      <t xml:space="preserve">§ 6110 - </t>
    </r>
    <r>
      <rPr>
        <sz val="10"/>
        <rFont val="Arial CE"/>
        <family val="0"/>
      </rPr>
      <t>inwestycje ekologiczne</t>
    </r>
  </si>
  <si>
    <t>Pismo R.RG. 3016-16/08</t>
  </si>
  <si>
    <t>Stan na 11.12.2008r</t>
  </si>
  <si>
    <t xml:space="preserve">           Zmiany w planie wydatków                                                                                         Gminnego Funduszu Ochrony Środowiska i Gospodarki Wodnej                                                                                                                                                                                 na 2008 rok</t>
  </si>
  <si>
    <t>Oświata i wychowanie</t>
  </si>
  <si>
    <t>Szkoły podstawowe</t>
  </si>
  <si>
    <t>Szkoła w Cieszewie</t>
  </si>
  <si>
    <t>Szkoła w Rogotwórsku</t>
  </si>
  <si>
    <t>Zakup energii</t>
  </si>
  <si>
    <t>Wynagrodzenia bezosobowe</t>
  </si>
  <si>
    <t>Oddziały przedszkolne w szkołach podstawowych</t>
  </si>
  <si>
    <t>Oddział przedszkolny w Cieszewie</t>
  </si>
  <si>
    <t>Oddział przedszkolny w Rogotwórsku</t>
  </si>
  <si>
    <t>Przedszkola</t>
  </si>
  <si>
    <t>Przedszkole w Łęgu Probostwie</t>
  </si>
  <si>
    <t>Przedszkole w Drobinie</t>
  </si>
  <si>
    <r>
      <t xml:space="preserve">Dział  750, 754, 756, 757, 801, 852 - </t>
    </r>
    <r>
      <rPr>
        <sz val="10"/>
        <rFont val="Arial CE"/>
        <family val="0"/>
      </rPr>
      <t>zmian dokonano w celu realnego wykonania budżetu</t>
    </r>
  </si>
  <si>
    <t>Wydatki bieżące</t>
  </si>
  <si>
    <t>Szkoła w Łęgu Probostwie</t>
  </si>
  <si>
    <t>Gimnazja</t>
  </si>
  <si>
    <t>Gimnazjum w Łęgu Probostwie</t>
  </si>
  <si>
    <t>Dodatkowe wynagrodzenie roczne</t>
  </si>
  <si>
    <t>Stołówki szkolne</t>
  </si>
  <si>
    <t>Stołówka w Łęgu Probostwie</t>
  </si>
  <si>
    <t>Szkoła w Drobinie</t>
  </si>
  <si>
    <t>Gimnazjum w Drobinie</t>
  </si>
  <si>
    <t>Zakup usłu remontowych</t>
  </si>
  <si>
    <t>Uchwała z                     11 grudnia 2008r.</t>
  </si>
  <si>
    <t>Stan budżetu na dzień 11 grudnia 2008r.</t>
  </si>
  <si>
    <t>Stan na 11.12.2008r.</t>
  </si>
  <si>
    <t>do uchwały Nr 149/XXXII/08</t>
  </si>
  <si>
    <t>do uchwały Nr  149/XXXII/08</t>
  </si>
  <si>
    <t xml:space="preserve">Uchwała Rady Miejskiej                      Nr 149/XXXII/08                             z 11 grudnia 2008r.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</si>
</sst>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\ _z_ł"/>
    <numFmt numFmtId="174" formatCode="#,##0.00_ ;\-#,##0.00\ "/>
  </numFmts>
  <fonts count="15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3" fillId="0" borderId="1" xfId="15" applyFont="1" applyBorder="1" applyAlignment="1">
      <alignment/>
    </xf>
    <xf numFmtId="0" fontId="3" fillId="0" borderId="2" xfId="0" applyFont="1" applyBorder="1" applyAlignment="1">
      <alignment horizontal="center"/>
    </xf>
    <xf numFmtId="43" fontId="3" fillId="0" borderId="1" xfId="15" applyFont="1" applyBorder="1" applyAlignment="1">
      <alignment/>
    </xf>
    <xf numFmtId="0" fontId="0" fillId="0" borderId="1" xfId="0" applyFont="1" applyBorder="1" applyAlignment="1">
      <alignment wrapText="1"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15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43" fontId="0" fillId="0" borderId="3" xfId="15" applyFont="1" applyBorder="1" applyAlignment="1">
      <alignment/>
    </xf>
    <xf numFmtId="43" fontId="0" fillId="0" borderId="0" xfId="15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/>
    </xf>
    <xf numFmtId="43" fontId="4" fillId="0" borderId="0" xfId="15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43" fontId="3" fillId="0" borderId="0" xfId="15" applyFont="1" applyBorder="1" applyAlignment="1">
      <alignment/>
    </xf>
    <xf numFmtId="0" fontId="0" fillId="0" borderId="0" xfId="0" applyFont="1" applyBorder="1" applyAlignment="1">
      <alignment wrapText="1"/>
    </xf>
    <xf numFmtId="43" fontId="0" fillId="0" borderId="0" xfId="15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 wrapText="1"/>
    </xf>
    <xf numFmtId="43" fontId="3" fillId="0" borderId="1" xfId="15" applyNumberFormat="1" applyFont="1" applyBorder="1" applyAlignment="1">
      <alignment horizontal="right"/>
    </xf>
    <xf numFmtId="0" fontId="2" fillId="0" borderId="4" xfId="0" applyFont="1" applyBorder="1" applyAlignment="1">
      <alignment wrapText="1"/>
    </xf>
    <xf numFmtId="43" fontId="2" fillId="0" borderId="1" xfId="15" applyNumberFormat="1" applyFont="1" applyBorder="1" applyAlignment="1">
      <alignment horizontal="right"/>
    </xf>
    <xf numFmtId="43" fontId="2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Border="1" applyAlignment="1">
      <alignment wrapText="1"/>
    </xf>
    <xf numFmtId="0" fontId="0" fillId="0" borderId="6" xfId="0" applyBorder="1" applyAlignment="1">
      <alignment/>
    </xf>
    <xf numFmtId="4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 wrapText="1"/>
    </xf>
    <xf numFmtId="43" fontId="4" fillId="0" borderId="1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43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43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3" fontId="2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horizontal="left"/>
    </xf>
    <xf numFmtId="0" fontId="3" fillId="0" borderId="7" xfId="0" applyFont="1" applyBorder="1" applyAlignment="1">
      <alignment horizontal="left" wrapText="1"/>
    </xf>
    <xf numFmtId="43" fontId="0" fillId="0" borderId="1" xfId="15" applyNumberFormat="1" applyFont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0" fillId="0" borderId="0" xfId="15" applyFont="1" applyBorder="1" applyAlignment="1">
      <alignment/>
    </xf>
    <xf numFmtId="43" fontId="0" fillId="0" borderId="0" xfId="15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 horizontal="center"/>
    </xf>
    <xf numFmtId="0" fontId="13" fillId="0" borderId="11" xfId="0" applyFont="1" applyBorder="1" applyAlignment="1">
      <alignment/>
    </xf>
    <xf numFmtId="0" fontId="11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D11" sqref="D11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6.875" style="0" customWidth="1"/>
    <col min="4" max="4" width="37.875" style="0" customWidth="1"/>
    <col min="5" max="5" width="14.625" style="0" customWidth="1"/>
    <col min="6" max="6" width="13.25390625" style="0" customWidth="1"/>
    <col min="7" max="7" width="9.125" style="0" hidden="1" customWidth="1"/>
  </cols>
  <sheetData>
    <row r="1" spans="5:6" ht="12.75">
      <c r="E1" s="76" t="s">
        <v>27</v>
      </c>
      <c r="F1" s="76"/>
    </row>
    <row r="2" spans="5:6" ht="12.75">
      <c r="E2" s="76" t="s">
        <v>109</v>
      </c>
      <c r="F2" s="76"/>
    </row>
    <row r="3" spans="5:6" ht="12.75">
      <c r="E3" s="76" t="s">
        <v>1</v>
      </c>
      <c r="F3" s="76"/>
    </row>
    <row r="4" spans="5:6" ht="12.75">
      <c r="E4" s="76" t="s">
        <v>72</v>
      </c>
      <c r="F4" s="76"/>
    </row>
    <row r="6" spans="1:6" ht="15.75">
      <c r="A6" s="73" t="s">
        <v>2</v>
      </c>
      <c r="B6" s="73"/>
      <c r="C6" s="73"/>
      <c r="D6" s="73"/>
      <c r="E6" s="73"/>
      <c r="F6" s="73"/>
    </row>
    <row r="8" spans="1:6" ht="12.75">
      <c r="A8" s="74" t="s">
        <v>3</v>
      </c>
      <c r="B8" s="74" t="s">
        <v>4</v>
      </c>
      <c r="C8" s="74" t="s">
        <v>5</v>
      </c>
      <c r="D8" s="74" t="s">
        <v>6</v>
      </c>
      <c r="E8" s="83" t="s">
        <v>7</v>
      </c>
      <c r="F8" s="79"/>
    </row>
    <row r="9" spans="1:6" ht="18.75" customHeight="1">
      <c r="A9" s="75"/>
      <c r="B9" s="75"/>
      <c r="C9" s="75"/>
      <c r="D9" s="75"/>
      <c r="E9" s="2" t="s">
        <v>9</v>
      </c>
      <c r="F9" s="2" t="s">
        <v>10</v>
      </c>
    </row>
    <row r="10" spans="1:6" ht="20.25" customHeight="1">
      <c r="A10" s="4">
        <v>750</v>
      </c>
      <c r="B10" s="43"/>
      <c r="C10" s="4"/>
      <c r="D10" s="62" t="s">
        <v>55</v>
      </c>
      <c r="E10" s="12">
        <f>SUM(E11+E15)</f>
        <v>36265</v>
      </c>
      <c r="F10" s="12"/>
    </row>
    <row r="11" spans="1:6" ht="17.25" customHeight="1">
      <c r="A11" s="3"/>
      <c r="B11" s="6">
        <v>75023</v>
      </c>
      <c r="C11" s="6"/>
      <c r="D11" s="63" t="s">
        <v>65</v>
      </c>
      <c r="E11" s="5">
        <f>SUM(E12:E14)</f>
        <v>11755</v>
      </c>
      <c r="F11" s="5">
        <v>0</v>
      </c>
    </row>
    <row r="12" spans="1:6" ht="18" customHeight="1">
      <c r="A12" s="3"/>
      <c r="B12" s="6"/>
      <c r="C12" s="24">
        <v>4010</v>
      </c>
      <c r="D12" s="68" t="s">
        <v>17</v>
      </c>
      <c r="E12" s="9">
        <v>10000</v>
      </c>
      <c r="F12" s="9">
        <v>0</v>
      </c>
    </row>
    <row r="13" spans="1:6" ht="17.25" customHeight="1">
      <c r="A13" s="3"/>
      <c r="B13" s="6"/>
      <c r="C13" s="24">
        <v>4110</v>
      </c>
      <c r="D13" s="68" t="s">
        <v>74</v>
      </c>
      <c r="E13" s="9">
        <v>1510</v>
      </c>
      <c r="F13" s="9">
        <v>0</v>
      </c>
    </row>
    <row r="14" spans="1:6" ht="17.25" customHeight="1">
      <c r="A14" s="3"/>
      <c r="B14" s="6"/>
      <c r="C14" s="24">
        <v>4120</v>
      </c>
      <c r="D14" s="68" t="s">
        <v>56</v>
      </c>
      <c r="E14" s="9">
        <v>245</v>
      </c>
      <c r="F14" s="9">
        <v>0</v>
      </c>
    </row>
    <row r="15" spans="1:6" ht="27" customHeight="1">
      <c r="A15" s="3"/>
      <c r="B15" s="6">
        <v>75075</v>
      </c>
      <c r="C15" s="6"/>
      <c r="D15" s="63" t="s">
        <v>68</v>
      </c>
      <c r="E15" s="5">
        <v>24510</v>
      </c>
      <c r="F15" s="5">
        <v>0</v>
      </c>
    </row>
    <row r="16" spans="1:6" ht="18" customHeight="1">
      <c r="A16" s="3"/>
      <c r="B16" s="6"/>
      <c r="C16" s="24">
        <v>4210</v>
      </c>
      <c r="D16" s="68" t="s">
        <v>14</v>
      </c>
      <c r="E16" s="9">
        <v>20510</v>
      </c>
      <c r="F16" s="9">
        <v>0</v>
      </c>
    </row>
    <row r="17" spans="1:6" ht="15" customHeight="1">
      <c r="A17" s="3"/>
      <c r="B17" s="6"/>
      <c r="C17" s="24">
        <v>4300</v>
      </c>
      <c r="D17" s="68" t="s">
        <v>15</v>
      </c>
      <c r="E17" s="9">
        <v>4000</v>
      </c>
      <c r="F17" s="9">
        <v>0</v>
      </c>
    </row>
    <row r="18" spans="1:6" ht="30" customHeight="1">
      <c r="A18" s="4">
        <v>754</v>
      </c>
      <c r="B18" s="4"/>
      <c r="C18" s="4"/>
      <c r="D18" s="61" t="s">
        <v>49</v>
      </c>
      <c r="E18" s="12">
        <v>4000</v>
      </c>
      <c r="F18" s="12">
        <v>2000</v>
      </c>
    </row>
    <row r="19" spans="1:6" ht="18.75" customHeight="1">
      <c r="A19" s="4"/>
      <c r="B19" s="6">
        <v>75404</v>
      </c>
      <c r="C19" s="6"/>
      <c r="D19" s="65" t="s">
        <v>69</v>
      </c>
      <c r="E19" s="5">
        <v>0</v>
      </c>
      <c r="F19" s="5">
        <v>2000</v>
      </c>
    </row>
    <row r="20" spans="1:6" ht="18.75" customHeight="1">
      <c r="A20" s="4"/>
      <c r="B20" s="4"/>
      <c r="C20" s="24">
        <v>3000</v>
      </c>
      <c r="D20" s="67" t="s">
        <v>70</v>
      </c>
      <c r="E20" s="9">
        <v>0</v>
      </c>
      <c r="F20" s="9">
        <v>2000</v>
      </c>
    </row>
    <row r="21" spans="1:6" ht="20.25" customHeight="1">
      <c r="A21" s="6"/>
      <c r="B21" s="6">
        <v>75412</v>
      </c>
      <c r="C21" s="6"/>
      <c r="D21" s="60" t="s">
        <v>50</v>
      </c>
      <c r="E21" s="5">
        <v>4000</v>
      </c>
      <c r="F21" s="5">
        <v>0</v>
      </c>
    </row>
    <row r="22" spans="1:6" ht="27" customHeight="1">
      <c r="A22" s="6"/>
      <c r="B22" s="6"/>
      <c r="C22" s="24">
        <v>3020</v>
      </c>
      <c r="D22" s="67" t="s">
        <v>64</v>
      </c>
      <c r="E22" s="9">
        <v>4000</v>
      </c>
      <c r="F22" s="5">
        <v>0</v>
      </c>
    </row>
    <row r="23" spans="1:6" ht="51.75" customHeight="1">
      <c r="A23" s="4">
        <v>756</v>
      </c>
      <c r="B23" s="43"/>
      <c r="C23" s="4"/>
      <c r="D23" s="11" t="s">
        <v>24</v>
      </c>
      <c r="E23" s="12">
        <v>0</v>
      </c>
      <c r="F23" s="12">
        <v>4900</v>
      </c>
    </row>
    <row r="24" spans="1:6" ht="25.5" customHeight="1">
      <c r="A24" s="3"/>
      <c r="B24" s="6">
        <v>75647</v>
      </c>
      <c r="C24" s="6"/>
      <c r="D24" s="13" t="s">
        <v>57</v>
      </c>
      <c r="E24" s="5">
        <v>0</v>
      </c>
      <c r="F24" s="5">
        <v>4900</v>
      </c>
    </row>
    <row r="25" spans="1:6" ht="16.5" customHeight="1">
      <c r="A25" s="3"/>
      <c r="B25" s="6"/>
      <c r="C25" s="24">
        <v>4410</v>
      </c>
      <c r="D25" s="8" t="s">
        <v>51</v>
      </c>
      <c r="E25" s="9">
        <v>0</v>
      </c>
      <c r="F25" s="9">
        <v>4900</v>
      </c>
    </row>
    <row r="26" spans="1:6" ht="16.5" customHeight="1">
      <c r="A26" s="25">
        <v>757</v>
      </c>
      <c r="B26" s="25"/>
      <c r="C26" s="25"/>
      <c r="D26" s="11" t="s">
        <v>16</v>
      </c>
      <c r="E26" s="12">
        <v>0</v>
      </c>
      <c r="F26" s="12">
        <v>214657</v>
      </c>
    </row>
    <row r="27" spans="1:6" ht="43.5" customHeight="1">
      <c r="A27" s="3"/>
      <c r="B27" s="6">
        <v>75704</v>
      </c>
      <c r="C27" s="6"/>
      <c r="D27" s="13" t="s">
        <v>73</v>
      </c>
      <c r="E27" s="5">
        <v>0</v>
      </c>
      <c r="F27" s="5">
        <v>214657</v>
      </c>
    </row>
    <row r="28" spans="1:6" ht="17.25" customHeight="1">
      <c r="A28" s="3"/>
      <c r="B28" s="6"/>
      <c r="C28" s="24">
        <v>8020</v>
      </c>
      <c r="D28" s="8" t="s">
        <v>71</v>
      </c>
      <c r="E28" s="9"/>
      <c r="F28" s="9">
        <v>214657</v>
      </c>
    </row>
    <row r="29" spans="1:6" ht="19.5" customHeight="1">
      <c r="A29" s="4">
        <v>801</v>
      </c>
      <c r="B29" s="43"/>
      <c r="C29" s="4"/>
      <c r="D29" s="11" t="s">
        <v>83</v>
      </c>
      <c r="E29" s="12">
        <f>SUM(E30+E49+E56+E64+E72)</f>
        <v>75106</v>
      </c>
      <c r="F29" s="12">
        <f>SUM(F30+F49+F56+F64+F72)</f>
        <v>98041</v>
      </c>
    </row>
    <row r="30" spans="1:6" ht="18.75" customHeight="1">
      <c r="A30" s="3"/>
      <c r="B30" s="6">
        <v>80101</v>
      </c>
      <c r="C30" s="6"/>
      <c r="D30" s="13" t="s">
        <v>84</v>
      </c>
      <c r="E30" s="5">
        <f>SUM(E40+E43+E37+E31)</f>
        <v>52805</v>
      </c>
      <c r="F30" s="5">
        <f>SUM(F40+F43+F37+F31)</f>
        <v>33826</v>
      </c>
    </row>
    <row r="31" spans="1:6" ht="18.75" customHeight="1">
      <c r="A31" s="3"/>
      <c r="B31" s="6"/>
      <c r="C31" s="6"/>
      <c r="D31" s="13" t="s">
        <v>103</v>
      </c>
      <c r="E31" s="5">
        <f>SUM(E32:E36)</f>
        <v>36000</v>
      </c>
      <c r="F31" s="5">
        <f>SUM(F32:F36)</f>
        <v>18521</v>
      </c>
    </row>
    <row r="32" spans="1:6" ht="18.75" customHeight="1">
      <c r="A32" s="3"/>
      <c r="B32" s="6"/>
      <c r="C32" s="24">
        <v>4010</v>
      </c>
      <c r="D32" s="68" t="s">
        <v>17</v>
      </c>
      <c r="E32" s="5"/>
      <c r="F32" s="9">
        <v>7521</v>
      </c>
    </row>
    <row r="33" spans="1:6" ht="27.75" customHeight="1">
      <c r="A33" s="3"/>
      <c r="B33" s="6"/>
      <c r="C33" s="24">
        <v>3020</v>
      </c>
      <c r="D33" s="8" t="s">
        <v>64</v>
      </c>
      <c r="E33" s="9">
        <v>0</v>
      </c>
      <c r="F33" s="9">
        <v>11000</v>
      </c>
    </row>
    <row r="34" spans="1:6" ht="21.75" customHeight="1">
      <c r="A34" s="3"/>
      <c r="B34" s="6"/>
      <c r="C34" s="24">
        <v>4210</v>
      </c>
      <c r="D34" s="8" t="s">
        <v>14</v>
      </c>
      <c r="E34" s="9">
        <v>15000</v>
      </c>
      <c r="F34" s="9">
        <v>0</v>
      </c>
    </row>
    <row r="35" spans="1:6" ht="21.75" customHeight="1">
      <c r="A35" s="3"/>
      <c r="B35" s="6"/>
      <c r="C35" s="24">
        <v>4270</v>
      </c>
      <c r="D35" s="8" t="s">
        <v>105</v>
      </c>
      <c r="E35" s="9">
        <v>20000</v>
      </c>
      <c r="F35" s="9">
        <v>0</v>
      </c>
    </row>
    <row r="36" spans="1:6" ht="21.75" customHeight="1">
      <c r="A36" s="3"/>
      <c r="B36" s="6"/>
      <c r="C36" s="24">
        <v>4300</v>
      </c>
      <c r="D36" s="8" t="s">
        <v>15</v>
      </c>
      <c r="E36" s="9">
        <v>1000</v>
      </c>
      <c r="F36" s="9">
        <v>0</v>
      </c>
    </row>
    <row r="37" spans="1:6" ht="18.75" customHeight="1">
      <c r="A37" s="3"/>
      <c r="B37" s="6"/>
      <c r="C37" s="6"/>
      <c r="D37" s="13" t="s">
        <v>97</v>
      </c>
      <c r="E37" s="5">
        <v>6000</v>
      </c>
      <c r="F37" s="5"/>
    </row>
    <row r="38" spans="1:6" ht="18.75" customHeight="1">
      <c r="A38" s="3"/>
      <c r="B38" s="6"/>
      <c r="C38" s="24">
        <v>4210</v>
      </c>
      <c r="D38" s="8" t="s">
        <v>14</v>
      </c>
      <c r="E38" s="9">
        <v>5000</v>
      </c>
      <c r="F38" s="9">
        <v>0</v>
      </c>
    </row>
    <row r="39" spans="1:6" ht="18.75" customHeight="1">
      <c r="A39" s="3"/>
      <c r="B39" s="6"/>
      <c r="C39" s="24">
        <v>4260</v>
      </c>
      <c r="D39" s="8" t="s">
        <v>87</v>
      </c>
      <c r="E39" s="9">
        <v>1000</v>
      </c>
      <c r="F39" s="9">
        <v>0</v>
      </c>
    </row>
    <row r="40" spans="1:6" ht="18" customHeight="1">
      <c r="A40" s="3"/>
      <c r="B40" s="6"/>
      <c r="C40" s="24"/>
      <c r="D40" s="13" t="s">
        <v>85</v>
      </c>
      <c r="E40" s="5">
        <v>4900</v>
      </c>
      <c r="F40" s="5">
        <v>8000</v>
      </c>
    </row>
    <row r="41" spans="1:6" ht="28.5" customHeight="1">
      <c r="A41" s="3"/>
      <c r="B41" s="6"/>
      <c r="C41" s="24">
        <v>3020</v>
      </c>
      <c r="D41" s="8" t="s">
        <v>64</v>
      </c>
      <c r="E41" s="9">
        <v>4900</v>
      </c>
      <c r="F41" s="9">
        <v>0</v>
      </c>
    </row>
    <row r="42" spans="1:6" ht="20.25" customHeight="1">
      <c r="A42" s="3"/>
      <c r="B42" s="6"/>
      <c r="C42" s="24">
        <v>4110</v>
      </c>
      <c r="D42" s="8" t="s">
        <v>74</v>
      </c>
      <c r="E42" s="9">
        <v>0</v>
      </c>
      <c r="F42" s="9">
        <v>8000</v>
      </c>
    </row>
    <row r="43" spans="1:6" ht="15.75" customHeight="1">
      <c r="A43" s="3"/>
      <c r="B43" s="6"/>
      <c r="C43" s="24"/>
      <c r="D43" s="13" t="s">
        <v>86</v>
      </c>
      <c r="E43" s="5">
        <f>SUM(E44:E48)</f>
        <v>5905</v>
      </c>
      <c r="F43" s="5">
        <f>SUM(F44:F48)</f>
        <v>7305</v>
      </c>
    </row>
    <row r="44" spans="1:6" ht="18.75" customHeight="1">
      <c r="A44" s="3"/>
      <c r="B44" s="6"/>
      <c r="C44" s="24">
        <v>4010</v>
      </c>
      <c r="D44" s="68" t="s">
        <v>17</v>
      </c>
      <c r="E44" s="9">
        <v>0</v>
      </c>
      <c r="F44" s="9">
        <v>7305</v>
      </c>
    </row>
    <row r="45" spans="1:6" ht="18.75" customHeight="1">
      <c r="A45" s="3"/>
      <c r="B45" s="6"/>
      <c r="C45" s="24">
        <v>4210</v>
      </c>
      <c r="D45" s="8" t="s">
        <v>14</v>
      </c>
      <c r="E45" s="9">
        <v>2500</v>
      </c>
      <c r="F45" s="9">
        <v>0</v>
      </c>
    </row>
    <row r="46" spans="1:6" ht="18" customHeight="1">
      <c r="A46" s="3"/>
      <c r="B46" s="6"/>
      <c r="C46" s="24">
        <v>4170</v>
      </c>
      <c r="D46" s="8" t="s">
        <v>88</v>
      </c>
      <c r="E46" s="9">
        <v>2405</v>
      </c>
      <c r="F46" s="9">
        <v>0</v>
      </c>
    </row>
    <row r="47" spans="1:6" ht="19.5" customHeight="1">
      <c r="A47" s="3"/>
      <c r="B47" s="6"/>
      <c r="C47" s="24">
        <v>4260</v>
      </c>
      <c r="D47" s="8" t="s">
        <v>87</v>
      </c>
      <c r="E47" s="9">
        <v>500</v>
      </c>
      <c r="F47" s="9">
        <v>0</v>
      </c>
    </row>
    <row r="48" spans="1:6" ht="16.5" customHeight="1">
      <c r="A48" s="3"/>
      <c r="B48" s="6"/>
      <c r="C48" s="24">
        <v>4300</v>
      </c>
      <c r="D48" s="68" t="s">
        <v>15</v>
      </c>
      <c r="E48" s="9">
        <v>500</v>
      </c>
      <c r="F48" s="9">
        <v>0</v>
      </c>
    </row>
    <row r="49" spans="1:6" ht="29.25" customHeight="1">
      <c r="A49" s="3"/>
      <c r="B49" s="6">
        <v>80103</v>
      </c>
      <c r="C49" s="24"/>
      <c r="D49" s="13" t="s">
        <v>89</v>
      </c>
      <c r="E49" s="5">
        <f>SUM(E50+E54)</f>
        <v>3850</v>
      </c>
      <c r="F49" s="5">
        <f>SUM(F50+F54)</f>
        <v>0</v>
      </c>
    </row>
    <row r="50" spans="1:6" ht="21" customHeight="1">
      <c r="A50" s="3"/>
      <c r="B50" s="6"/>
      <c r="C50" s="24"/>
      <c r="D50" s="13" t="s">
        <v>90</v>
      </c>
      <c r="E50" s="5">
        <f>SUM(E51:E53)</f>
        <v>2450</v>
      </c>
      <c r="F50" s="5">
        <f>SUM(F51:F53)</f>
        <v>0</v>
      </c>
    </row>
    <row r="51" spans="1:6" ht="20.25" customHeight="1">
      <c r="A51" s="3"/>
      <c r="B51" s="6"/>
      <c r="C51" s="24">
        <v>4010</v>
      </c>
      <c r="D51" s="68" t="s">
        <v>17</v>
      </c>
      <c r="E51" s="9">
        <v>2100</v>
      </c>
      <c r="F51" s="9">
        <v>0</v>
      </c>
    </row>
    <row r="52" spans="1:6" ht="17.25" customHeight="1">
      <c r="A52" s="3"/>
      <c r="B52" s="6"/>
      <c r="C52" s="24">
        <v>4110</v>
      </c>
      <c r="D52" s="68" t="s">
        <v>74</v>
      </c>
      <c r="E52" s="5">
        <v>300</v>
      </c>
      <c r="F52" s="5">
        <v>0</v>
      </c>
    </row>
    <row r="53" spans="1:6" ht="17.25" customHeight="1">
      <c r="A53" s="3"/>
      <c r="B53" s="6"/>
      <c r="C53" s="24">
        <v>4120</v>
      </c>
      <c r="D53" s="8" t="s">
        <v>56</v>
      </c>
      <c r="E53" s="9">
        <v>50</v>
      </c>
      <c r="F53" s="9">
        <v>0</v>
      </c>
    </row>
    <row r="54" spans="1:6" ht="19.5" customHeight="1">
      <c r="A54" s="3"/>
      <c r="B54" s="6"/>
      <c r="C54" s="24"/>
      <c r="D54" s="13" t="s">
        <v>91</v>
      </c>
      <c r="E54" s="5">
        <v>1400</v>
      </c>
      <c r="F54" s="5">
        <v>0</v>
      </c>
    </row>
    <row r="55" spans="1:6" ht="19.5" customHeight="1">
      <c r="A55" s="3"/>
      <c r="B55" s="6"/>
      <c r="C55" s="24">
        <v>4010</v>
      </c>
      <c r="D55" s="68" t="s">
        <v>17</v>
      </c>
      <c r="E55" s="9">
        <v>1400</v>
      </c>
      <c r="F55" s="9">
        <v>0</v>
      </c>
    </row>
    <row r="56" spans="1:6" ht="18.75" customHeight="1">
      <c r="A56" s="3"/>
      <c r="B56" s="6">
        <v>80104</v>
      </c>
      <c r="C56" s="24"/>
      <c r="D56" s="13" t="s">
        <v>92</v>
      </c>
      <c r="E56" s="5">
        <f>SUM(E57+E59)</f>
        <v>14200</v>
      </c>
      <c r="F56" s="5">
        <f>SUM(F57+F59)</f>
        <v>15200</v>
      </c>
    </row>
    <row r="57" spans="1:6" ht="21" customHeight="1">
      <c r="A57" s="3"/>
      <c r="B57" s="6"/>
      <c r="C57" s="24"/>
      <c r="D57" s="13" t="s">
        <v>93</v>
      </c>
      <c r="E57" s="5">
        <v>0</v>
      </c>
      <c r="F57" s="5">
        <v>1000</v>
      </c>
    </row>
    <row r="58" spans="1:6" ht="27.75" customHeight="1">
      <c r="A58" s="3"/>
      <c r="B58" s="6"/>
      <c r="C58" s="24">
        <v>3020</v>
      </c>
      <c r="D58" s="8" t="s">
        <v>64</v>
      </c>
      <c r="E58" s="5">
        <v>0</v>
      </c>
      <c r="F58" s="9">
        <v>1000</v>
      </c>
    </row>
    <row r="59" spans="1:6" ht="18.75" customHeight="1">
      <c r="A59" s="3"/>
      <c r="B59" s="6"/>
      <c r="C59" s="24"/>
      <c r="D59" s="13" t="s">
        <v>94</v>
      </c>
      <c r="E59" s="5">
        <f>SUM(E60:E63)</f>
        <v>14200</v>
      </c>
      <c r="F59" s="5">
        <f>SUM(F60:F63)</f>
        <v>14200</v>
      </c>
    </row>
    <row r="60" spans="1:6" ht="27" customHeight="1">
      <c r="A60" s="3"/>
      <c r="B60" s="6"/>
      <c r="C60" s="24">
        <v>3020</v>
      </c>
      <c r="D60" s="8" t="s">
        <v>64</v>
      </c>
      <c r="E60" s="9">
        <v>1200</v>
      </c>
      <c r="F60" s="9">
        <v>0</v>
      </c>
    </row>
    <row r="61" spans="1:6" ht="19.5" customHeight="1">
      <c r="A61" s="3"/>
      <c r="B61" s="6"/>
      <c r="C61" s="24">
        <v>4010</v>
      </c>
      <c r="D61" s="68" t="s">
        <v>17</v>
      </c>
      <c r="E61" s="9">
        <v>0</v>
      </c>
      <c r="F61" s="9">
        <v>2200</v>
      </c>
    </row>
    <row r="62" spans="1:6" ht="18" customHeight="1">
      <c r="A62" s="3"/>
      <c r="B62" s="6"/>
      <c r="C62" s="24">
        <v>4110</v>
      </c>
      <c r="D62" s="68" t="s">
        <v>74</v>
      </c>
      <c r="E62" s="9">
        <v>0</v>
      </c>
      <c r="F62" s="9">
        <v>12000</v>
      </c>
    </row>
    <row r="63" spans="1:6" ht="18" customHeight="1">
      <c r="A63" s="3"/>
      <c r="B63" s="6"/>
      <c r="C63" s="24">
        <v>4210</v>
      </c>
      <c r="D63" s="8" t="s">
        <v>14</v>
      </c>
      <c r="E63" s="9">
        <v>13000</v>
      </c>
      <c r="F63" s="9">
        <v>0</v>
      </c>
    </row>
    <row r="64" spans="1:6" ht="18" customHeight="1">
      <c r="A64" s="3"/>
      <c r="B64" s="6">
        <v>80110</v>
      </c>
      <c r="C64" s="24"/>
      <c r="D64" s="13" t="s">
        <v>98</v>
      </c>
      <c r="E64" s="5">
        <f>SUM(E68+E65)</f>
        <v>2521</v>
      </c>
      <c r="F64" s="5">
        <f>SUM(F68+F65)</f>
        <v>49015</v>
      </c>
    </row>
    <row r="65" spans="1:6" ht="18" customHeight="1">
      <c r="A65" s="3"/>
      <c r="B65" s="6"/>
      <c r="C65" s="24"/>
      <c r="D65" s="13" t="s">
        <v>104</v>
      </c>
      <c r="E65" s="5">
        <v>2521</v>
      </c>
      <c r="F65" s="5">
        <v>20000</v>
      </c>
    </row>
    <row r="66" spans="1:6" ht="29.25" customHeight="1">
      <c r="A66" s="3"/>
      <c r="B66" s="6"/>
      <c r="C66" s="24">
        <v>3020</v>
      </c>
      <c r="D66" s="8" t="s">
        <v>64</v>
      </c>
      <c r="E66" s="9">
        <v>2521</v>
      </c>
      <c r="F66" s="5">
        <v>0</v>
      </c>
    </row>
    <row r="67" spans="1:6" ht="20.25" customHeight="1">
      <c r="A67" s="3"/>
      <c r="B67" s="6"/>
      <c r="C67" s="24">
        <v>4010</v>
      </c>
      <c r="D67" s="68" t="s">
        <v>17</v>
      </c>
      <c r="E67" s="5">
        <v>0</v>
      </c>
      <c r="F67" s="9">
        <v>20000</v>
      </c>
    </row>
    <row r="68" spans="1:6" ht="18" customHeight="1">
      <c r="A68" s="3"/>
      <c r="B68" s="6"/>
      <c r="C68" s="24"/>
      <c r="D68" s="13" t="s">
        <v>99</v>
      </c>
      <c r="E68" s="5">
        <v>0</v>
      </c>
      <c r="F68" s="5">
        <f>SUM(F69:F71)</f>
        <v>29015</v>
      </c>
    </row>
    <row r="69" spans="1:6" ht="30" customHeight="1">
      <c r="A69" s="3"/>
      <c r="B69" s="6"/>
      <c r="C69" s="24">
        <v>3020</v>
      </c>
      <c r="D69" s="8" t="s">
        <v>64</v>
      </c>
      <c r="E69" s="9">
        <v>0</v>
      </c>
      <c r="F69" s="9">
        <v>6250</v>
      </c>
    </row>
    <row r="70" spans="1:6" ht="18" customHeight="1">
      <c r="A70" s="3"/>
      <c r="B70" s="6"/>
      <c r="C70" s="24">
        <v>4010</v>
      </c>
      <c r="D70" s="68" t="s">
        <v>17</v>
      </c>
      <c r="E70" s="9">
        <v>0</v>
      </c>
      <c r="F70" s="9">
        <v>20000</v>
      </c>
    </row>
    <row r="71" spans="1:6" ht="18" customHeight="1">
      <c r="A71" s="3"/>
      <c r="B71" s="6"/>
      <c r="C71" s="24">
        <v>4040</v>
      </c>
      <c r="D71" s="8" t="s">
        <v>100</v>
      </c>
      <c r="E71" s="9">
        <v>0</v>
      </c>
      <c r="F71" s="9">
        <v>2765</v>
      </c>
    </row>
    <row r="72" spans="1:6" ht="18" customHeight="1">
      <c r="A72" s="3"/>
      <c r="B72" s="6">
        <v>80148</v>
      </c>
      <c r="C72" s="24"/>
      <c r="D72" s="13" t="s">
        <v>101</v>
      </c>
      <c r="E72" s="5">
        <f>SUM(E73)</f>
        <v>1730</v>
      </c>
      <c r="F72" s="5">
        <v>0</v>
      </c>
    </row>
    <row r="73" spans="1:6" ht="18" customHeight="1">
      <c r="A73" s="3"/>
      <c r="B73" s="6"/>
      <c r="C73" s="24"/>
      <c r="D73" s="13" t="s">
        <v>102</v>
      </c>
      <c r="E73" s="5">
        <v>1730</v>
      </c>
      <c r="F73" s="5">
        <v>0</v>
      </c>
    </row>
    <row r="74" spans="1:6" ht="18" customHeight="1">
      <c r="A74" s="3"/>
      <c r="B74" s="6"/>
      <c r="C74" s="24">
        <v>4110</v>
      </c>
      <c r="D74" s="68" t="s">
        <v>74</v>
      </c>
      <c r="E74" s="9">
        <v>1500</v>
      </c>
      <c r="F74" s="9">
        <v>0</v>
      </c>
    </row>
    <row r="75" spans="1:6" ht="18" customHeight="1">
      <c r="A75" s="3"/>
      <c r="B75" s="6"/>
      <c r="C75" s="24">
        <v>4120</v>
      </c>
      <c r="D75" s="8" t="s">
        <v>56</v>
      </c>
      <c r="E75" s="9">
        <v>230</v>
      </c>
      <c r="F75" s="9">
        <v>0</v>
      </c>
    </row>
    <row r="76" spans="1:6" ht="17.25" customHeight="1">
      <c r="A76" s="4">
        <v>852</v>
      </c>
      <c r="B76" s="4"/>
      <c r="C76" s="4"/>
      <c r="D76" s="11" t="s">
        <v>18</v>
      </c>
      <c r="E76" s="12">
        <v>1269</v>
      </c>
      <c r="F76" s="12">
        <v>0</v>
      </c>
    </row>
    <row r="77" spans="1:6" ht="18.75" customHeight="1">
      <c r="A77" s="4"/>
      <c r="B77" s="6">
        <v>85215</v>
      </c>
      <c r="C77" s="6"/>
      <c r="D77" s="13" t="s">
        <v>58</v>
      </c>
      <c r="E77" s="5">
        <v>1269</v>
      </c>
      <c r="F77" s="5">
        <v>0</v>
      </c>
    </row>
    <row r="78" spans="1:6" ht="18.75" customHeight="1">
      <c r="A78" s="4"/>
      <c r="B78" s="4"/>
      <c r="C78" s="24">
        <v>3110</v>
      </c>
      <c r="D78" s="8" t="s">
        <v>59</v>
      </c>
      <c r="E78" s="9">
        <v>1269</v>
      </c>
      <c r="F78" s="9">
        <v>0</v>
      </c>
    </row>
    <row r="79" spans="1:6" ht="12.75">
      <c r="A79" s="77" t="s">
        <v>11</v>
      </c>
      <c r="B79" s="78"/>
      <c r="C79" s="78"/>
      <c r="D79" s="79"/>
      <c r="E79" s="7">
        <f>SUM(E10+E18+E23+E26+E76+E29)</f>
        <v>116640</v>
      </c>
      <c r="F79" s="7">
        <f>SUM(F10+F18+F23+F26+F76+F29)</f>
        <v>319598</v>
      </c>
    </row>
    <row r="80" spans="1:7" ht="12.75">
      <c r="A80" s="18"/>
      <c r="B80" s="19"/>
      <c r="C80" s="19"/>
      <c r="D80" s="20"/>
      <c r="E80" s="21"/>
      <c r="F80" s="21"/>
      <c r="G80" s="72"/>
    </row>
    <row r="81" spans="1:7" ht="12.75">
      <c r="A81" s="80" t="s">
        <v>95</v>
      </c>
      <c r="B81" s="81"/>
      <c r="C81" s="81"/>
      <c r="D81" s="81"/>
      <c r="E81" s="81"/>
      <c r="F81" s="81"/>
      <c r="G81" s="81"/>
    </row>
    <row r="82" spans="1:6" ht="12.75">
      <c r="A82" s="23"/>
      <c r="B82" s="23"/>
      <c r="C82" s="23"/>
      <c r="D82" s="23"/>
      <c r="E82" s="23"/>
      <c r="F82" s="23"/>
    </row>
    <row r="83" spans="1:7" ht="12.75">
      <c r="A83" s="82"/>
      <c r="B83" s="82"/>
      <c r="C83" s="82"/>
      <c r="D83" s="82"/>
      <c r="E83" s="82"/>
      <c r="F83" s="82"/>
      <c r="G83" s="23"/>
    </row>
    <row r="84" spans="1:7" ht="12.75">
      <c r="A84" s="23"/>
      <c r="B84" s="23"/>
      <c r="C84" s="23"/>
      <c r="D84" s="23"/>
      <c r="E84" s="23"/>
      <c r="F84" s="23"/>
      <c r="G84" s="72"/>
    </row>
    <row r="85" spans="1:7" ht="12.75">
      <c r="A85" s="23"/>
      <c r="B85" s="23"/>
      <c r="C85" s="23"/>
      <c r="D85" s="23"/>
      <c r="E85" s="23"/>
      <c r="F85" s="23"/>
      <c r="G85" s="72"/>
    </row>
    <row r="86" spans="5:7" ht="12.75">
      <c r="E86" t="s">
        <v>12</v>
      </c>
      <c r="G86" s="1"/>
    </row>
    <row r="87" ht="12.75">
      <c r="E87" s="1" t="s">
        <v>1</v>
      </c>
    </row>
    <row r="88" spans="1:7" ht="12.75">
      <c r="A88" s="30"/>
      <c r="B88" s="30"/>
      <c r="C88" s="30"/>
      <c r="D88" s="34"/>
      <c r="F88" s="33"/>
      <c r="G88" s="1"/>
    </row>
    <row r="89" spans="1:6" ht="12.75">
      <c r="A89" s="37"/>
      <c r="B89" s="37"/>
      <c r="C89" s="37"/>
      <c r="D89" s="37"/>
      <c r="E89" t="s">
        <v>13</v>
      </c>
      <c r="F89" s="37"/>
    </row>
    <row r="90" spans="1:7" ht="12.75">
      <c r="A90" s="37"/>
      <c r="B90" s="37"/>
      <c r="C90" s="37"/>
      <c r="D90" s="37"/>
      <c r="F90" s="37"/>
      <c r="G90" s="72"/>
    </row>
    <row r="91" spans="1:7" ht="12.75">
      <c r="A91" s="37"/>
      <c r="B91" s="37"/>
      <c r="C91" s="37"/>
      <c r="D91" s="37"/>
      <c r="E91" s="37"/>
      <c r="F91" s="37"/>
      <c r="G91" s="1"/>
    </row>
    <row r="92" spans="1:6" ht="12.75">
      <c r="A92" s="26"/>
      <c r="B92" s="26"/>
      <c r="C92" s="26"/>
      <c r="D92" s="27"/>
      <c r="E92" s="28"/>
      <c r="F92" s="29"/>
    </row>
    <row r="93" spans="1:7" ht="12.75">
      <c r="A93" s="30"/>
      <c r="B93" s="31"/>
      <c r="C93" s="31"/>
      <c r="D93" s="32"/>
      <c r="E93" s="28"/>
      <c r="F93" s="33"/>
      <c r="G93" s="1"/>
    </row>
    <row r="94" spans="1:6" ht="12.75">
      <c r="A94" s="30"/>
      <c r="B94" s="30"/>
      <c r="C94" s="30"/>
      <c r="D94" s="34"/>
      <c r="E94" s="28"/>
      <c r="F94" s="33"/>
    </row>
    <row r="95" spans="1:6" ht="12.75">
      <c r="A95" s="30"/>
      <c r="B95" s="30"/>
      <c r="C95" s="30"/>
      <c r="D95" s="34"/>
      <c r="E95" s="28"/>
      <c r="F95" s="33"/>
    </row>
    <row r="96" spans="1:6" ht="12.75">
      <c r="A96" s="30"/>
      <c r="B96" s="30"/>
      <c r="C96" s="30"/>
      <c r="D96" s="34"/>
      <c r="E96" s="28"/>
      <c r="F96" s="33"/>
    </row>
    <row r="97" spans="1:6" ht="12.75">
      <c r="A97" s="30"/>
      <c r="B97" s="30"/>
      <c r="C97" s="30"/>
      <c r="D97" s="34"/>
      <c r="E97" s="28"/>
      <c r="F97" s="33"/>
    </row>
    <row r="98" spans="1:6" ht="12.75">
      <c r="A98" s="30"/>
      <c r="B98" s="30"/>
      <c r="C98" s="30"/>
      <c r="D98" s="34"/>
      <c r="E98" s="35"/>
      <c r="F98" s="33"/>
    </row>
    <row r="99" spans="1:6" ht="12.75">
      <c r="A99" s="30"/>
      <c r="B99" s="31"/>
      <c r="C99" s="31"/>
      <c r="D99" s="32"/>
      <c r="E99" s="33"/>
      <c r="F99" s="33"/>
    </row>
    <row r="100" spans="1:6" ht="12.75">
      <c r="A100" s="30"/>
      <c r="B100" s="30"/>
      <c r="C100" s="30"/>
      <c r="D100" s="34"/>
      <c r="E100" s="35"/>
      <c r="F100" s="33"/>
    </row>
    <row r="101" spans="1:6" ht="12.75">
      <c r="A101" s="30"/>
      <c r="B101" s="30"/>
      <c r="C101" s="30"/>
      <c r="D101" s="34"/>
      <c r="E101" s="35"/>
      <c r="F101" s="33"/>
    </row>
    <row r="102" spans="1:6" ht="12.75">
      <c r="A102" s="30"/>
      <c r="B102" s="30"/>
      <c r="C102" s="30"/>
      <c r="D102" s="34"/>
      <c r="E102" s="35"/>
      <c r="F102" s="33"/>
    </row>
    <row r="103" spans="1:6" ht="12.75">
      <c r="A103" s="30"/>
      <c r="B103" s="30"/>
      <c r="C103" s="30"/>
      <c r="D103" s="34"/>
      <c r="E103" s="35"/>
      <c r="F103" s="36"/>
    </row>
    <row r="104" spans="1:6" ht="12.75">
      <c r="A104" s="30"/>
      <c r="B104" s="30"/>
      <c r="C104" s="30"/>
      <c r="D104" s="34"/>
      <c r="E104" s="35"/>
      <c r="F104" s="36"/>
    </row>
    <row r="105" spans="1:6" ht="12.75">
      <c r="A105" s="37"/>
      <c r="B105" s="37"/>
      <c r="C105" s="37"/>
      <c r="D105" s="37"/>
      <c r="E105" s="37"/>
      <c r="F105" s="37"/>
    </row>
  </sheetData>
  <mergeCells count="13">
    <mergeCell ref="A79:D79"/>
    <mergeCell ref="A81:G81"/>
    <mergeCell ref="A83:F83"/>
    <mergeCell ref="C8:C9"/>
    <mergeCell ref="D8:D9"/>
    <mergeCell ref="E8:F8"/>
    <mergeCell ref="A6:F6"/>
    <mergeCell ref="A8:A9"/>
    <mergeCell ref="B8:B9"/>
    <mergeCell ref="E1:F1"/>
    <mergeCell ref="E2:F2"/>
    <mergeCell ref="E3:F3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0">
      <selection activeCell="D3" sqref="D3"/>
    </sheetView>
  </sheetViews>
  <sheetFormatPr defaultColWidth="9.00390625" defaultRowHeight="12.75"/>
  <cols>
    <col min="1" max="1" width="16.625" style="0" customWidth="1"/>
    <col min="2" max="2" width="20.75390625" style="0" customWidth="1"/>
    <col min="3" max="3" width="18.125" style="0" customWidth="1"/>
    <col min="4" max="4" width="16.125" style="0" customWidth="1"/>
    <col min="5" max="5" width="12.625" style="0" customWidth="1"/>
  </cols>
  <sheetData>
    <row r="2" ht="12.75">
      <c r="D2" t="s">
        <v>22</v>
      </c>
    </row>
    <row r="3" ht="12.75">
      <c r="D3" t="s">
        <v>109</v>
      </c>
    </row>
    <row r="4" ht="12.75">
      <c r="D4" t="s">
        <v>1</v>
      </c>
    </row>
    <row r="5" ht="12.75">
      <c r="D5" t="s">
        <v>72</v>
      </c>
    </row>
    <row r="7" ht="12.75">
      <c r="A7" t="s">
        <v>32</v>
      </c>
    </row>
    <row r="10" ht="12.75">
      <c r="D10" t="s">
        <v>19</v>
      </c>
    </row>
    <row r="11" spans="1:5" ht="25.5">
      <c r="A11" s="17" t="s">
        <v>20</v>
      </c>
      <c r="B11" s="17" t="s">
        <v>6</v>
      </c>
      <c r="C11" s="44" t="s">
        <v>33</v>
      </c>
      <c r="D11" s="17" t="s">
        <v>29</v>
      </c>
      <c r="E11" s="17" t="s">
        <v>30</v>
      </c>
    </row>
    <row r="12" spans="1:5" ht="12.75">
      <c r="A12" s="17">
        <v>1</v>
      </c>
      <c r="B12" s="17">
        <v>2</v>
      </c>
      <c r="C12" s="17">
        <v>3</v>
      </c>
      <c r="D12" s="17">
        <v>4</v>
      </c>
      <c r="E12" s="17">
        <v>5</v>
      </c>
    </row>
    <row r="13" spans="1:5" ht="12.75">
      <c r="A13" s="17"/>
      <c r="B13" s="17" t="s">
        <v>34</v>
      </c>
      <c r="C13" s="17"/>
      <c r="D13" s="48">
        <v>0</v>
      </c>
      <c r="E13" s="49">
        <v>202958</v>
      </c>
    </row>
    <row r="14" spans="1:5" ht="61.5" customHeight="1">
      <c r="A14" s="17" t="s">
        <v>21</v>
      </c>
      <c r="B14" s="44" t="s">
        <v>35</v>
      </c>
      <c r="C14" s="17" t="s">
        <v>36</v>
      </c>
      <c r="D14" s="48">
        <v>0</v>
      </c>
      <c r="E14" s="49">
        <v>202958</v>
      </c>
    </row>
    <row r="18" spans="5:6" ht="12.75">
      <c r="E18" s="1"/>
      <c r="F18" s="1"/>
    </row>
    <row r="19" spans="5:6" ht="12.75">
      <c r="E19" s="1"/>
      <c r="F19" s="1"/>
    </row>
    <row r="20" spans="5:6" ht="12.75">
      <c r="E20" s="1"/>
      <c r="F20" s="1"/>
    </row>
    <row r="21" spans="5:6" ht="12.75">
      <c r="E21" s="1"/>
      <c r="F21" s="1"/>
    </row>
    <row r="23" spans="1:3" ht="15.75">
      <c r="A23" s="73" t="s">
        <v>107</v>
      </c>
      <c r="B23" s="73"/>
      <c r="C23" s="73"/>
    </row>
    <row r="25" spans="1:4" ht="25.5">
      <c r="A25" s="17"/>
      <c r="B25" s="44" t="s">
        <v>66</v>
      </c>
      <c r="C25" s="44" t="s">
        <v>106</v>
      </c>
      <c r="D25" s="44" t="s">
        <v>108</v>
      </c>
    </row>
    <row r="26" spans="1:4" ht="12.75">
      <c r="A26" s="50" t="s">
        <v>37</v>
      </c>
      <c r="B26" s="48">
        <v>21735815</v>
      </c>
      <c r="C26" s="52">
        <v>0</v>
      </c>
      <c r="D26" s="48">
        <v>21735815</v>
      </c>
    </row>
    <row r="27" spans="1:4" ht="12.75">
      <c r="A27" s="17" t="s">
        <v>42</v>
      </c>
      <c r="B27" s="48">
        <v>20499145</v>
      </c>
      <c r="C27" s="48">
        <v>0</v>
      </c>
      <c r="D27" s="48">
        <v>20499145</v>
      </c>
    </row>
    <row r="28" spans="1:4" ht="12.75">
      <c r="A28" s="17" t="s">
        <v>8</v>
      </c>
      <c r="B28" s="48">
        <v>1236670</v>
      </c>
      <c r="C28" s="48">
        <v>0</v>
      </c>
      <c r="D28" s="48">
        <v>1236670</v>
      </c>
    </row>
    <row r="29" spans="1:4" ht="12.75">
      <c r="A29" s="50" t="s">
        <v>38</v>
      </c>
      <c r="B29" s="52">
        <v>24074392</v>
      </c>
      <c r="C29" s="52">
        <v>-202958</v>
      </c>
      <c r="D29" s="52">
        <f aca="true" t="shared" si="0" ref="D29:D35">SUM(B29+C29)</f>
        <v>23871434</v>
      </c>
    </row>
    <row r="30" spans="1:4" ht="12.75">
      <c r="A30" s="16" t="s">
        <v>42</v>
      </c>
      <c r="B30" s="48">
        <v>20330435</v>
      </c>
      <c r="C30" s="48">
        <v>-202958</v>
      </c>
      <c r="D30" s="52">
        <f t="shared" si="0"/>
        <v>20127477</v>
      </c>
    </row>
    <row r="31" spans="1:4" ht="12.75">
      <c r="A31" s="16" t="s">
        <v>8</v>
      </c>
      <c r="B31" s="48">
        <v>3743957</v>
      </c>
      <c r="C31" s="48">
        <v>0</v>
      </c>
      <c r="D31" s="52">
        <f t="shared" si="0"/>
        <v>3743957</v>
      </c>
    </row>
    <row r="32" spans="1:4" ht="12.75">
      <c r="A32" s="50" t="s">
        <v>39</v>
      </c>
      <c r="B32" s="52">
        <v>-2338577</v>
      </c>
      <c r="C32" s="52">
        <v>202958</v>
      </c>
      <c r="D32" s="52">
        <f t="shared" si="0"/>
        <v>-2135619</v>
      </c>
    </row>
    <row r="33" spans="1:4" ht="12.75">
      <c r="A33" s="50" t="s">
        <v>40</v>
      </c>
      <c r="B33" s="52">
        <v>2338577</v>
      </c>
      <c r="C33" s="52">
        <v>-202958</v>
      </c>
      <c r="D33" s="52">
        <f t="shared" si="0"/>
        <v>2135619</v>
      </c>
    </row>
    <row r="34" spans="1:4" ht="12.75">
      <c r="A34" s="17" t="s">
        <v>31</v>
      </c>
      <c r="B34" s="48">
        <v>3470253</v>
      </c>
      <c r="C34" s="48">
        <v>-202958</v>
      </c>
      <c r="D34" s="52">
        <f t="shared" si="0"/>
        <v>3267295</v>
      </c>
    </row>
    <row r="35" spans="1:4" ht="12.75">
      <c r="A35" s="17" t="s">
        <v>41</v>
      </c>
      <c r="B35" s="48">
        <v>1131676</v>
      </c>
      <c r="C35" s="48">
        <v>0</v>
      </c>
      <c r="D35" s="52">
        <f t="shared" si="0"/>
        <v>1131676</v>
      </c>
    </row>
    <row r="39" spans="4:5" ht="12.75">
      <c r="D39" s="1" t="s">
        <v>12</v>
      </c>
      <c r="E39" s="1"/>
    </row>
    <row r="40" spans="4:5" ht="12.75">
      <c r="D40" s="1" t="s">
        <v>1</v>
      </c>
      <c r="E40" s="1"/>
    </row>
    <row r="41" spans="4:5" ht="12.75">
      <c r="D41" s="1"/>
      <c r="E41" s="1"/>
    </row>
    <row r="42" spans="4:5" ht="12.75">
      <c r="D42" s="1" t="s">
        <v>13</v>
      </c>
      <c r="E42" s="1"/>
    </row>
  </sheetData>
  <mergeCells count="1">
    <mergeCell ref="A23:C2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B15">
      <selection activeCell="C28" sqref="C28"/>
    </sheetView>
  </sheetViews>
  <sheetFormatPr defaultColWidth="9.00390625" defaultRowHeight="12.75"/>
  <cols>
    <col min="1" max="1" width="4.25390625" style="0" hidden="1" customWidth="1"/>
    <col min="2" max="2" width="17.125" style="0" customWidth="1"/>
    <col min="3" max="3" width="29.875" style="0" customWidth="1"/>
    <col min="4" max="4" width="13.25390625" style="0" customWidth="1"/>
    <col min="5" max="5" width="21.75390625" style="0" customWidth="1"/>
    <col min="6" max="6" width="0.12890625" style="0" customWidth="1"/>
  </cols>
  <sheetData>
    <row r="1" spans="4:5" ht="12.75">
      <c r="D1" s="76" t="s">
        <v>28</v>
      </c>
      <c r="E1" s="76"/>
    </row>
    <row r="2" spans="4:5" ht="12.75">
      <c r="D2" s="76" t="s">
        <v>110</v>
      </c>
      <c r="E2" s="76"/>
    </row>
    <row r="3" spans="4:5" ht="12.75">
      <c r="D3" s="76" t="s">
        <v>1</v>
      </c>
      <c r="E3" s="76"/>
    </row>
    <row r="4" spans="4:5" ht="12.75">
      <c r="D4" s="76" t="s">
        <v>76</v>
      </c>
      <c r="E4" s="76"/>
    </row>
    <row r="5" spans="1:5" ht="48.75" customHeight="1">
      <c r="A5" s="87" t="s">
        <v>82</v>
      </c>
      <c r="B5" s="87"/>
      <c r="C5" s="87"/>
      <c r="D5" s="87"/>
      <c r="E5" s="87"/>
    </row>
    <row r="6" spans="1:5" ht="5.25" customHeight="1">
      <c r="A6" s="45"/>
      <c r="B6" s="37"/>
      <c r="C6" s="46"/>
      <c r="D6" s="22"/>
      <c r="E6" s="22"/>
    </row>
    <row r="7" spans="1:5" ht="26.25" customHeight="1">
      <c r="A7" s="45"/>
      <c r="B7" s="37"/>
      <c r="C7" s="88" t="s">
        <v>38</v>
      </c>
      <c r="D7" s="89"/>
      <c r="E7" s="71" t="s">
        <v>48</v>
      </c>
    </row>
    <row r="8" spans="1:5" ht="18" customHeight="1">
      <c r="A8" s="47"/>
      <c r="B8" s="56" t="s">
        <v>5</v>
      </c>
      <c r="C8" s="17" t="s">
        <v>6</v>
      </c>
      <c r="D8" s="17" t="s">
        <v>29</v>
      </c>
      <c r="E8" s="17" t="s">
        <v>30</v>
      </c>
    </row>
    <row r="9" spans="1:5" ht="18" customHeight="1">
      <c r="A9" s="47"/>
      <c r="B9" s="56">
        <v>4210</v>
      </c>
      <c r="C9" s="17" t="s">
        <v>14</v>
      </c>
      <c r="D9" s="48">
        <v>0</v>
      </c>
      <c r="E9" s="48">
        <v>21200</v>
      </c>
    </row>
    <row r="10" spans="1:5" ht="18" customHeight="1">
      <c r="A10" s="47"/>
      <c r="B10" s="56">
        <v>4300</v>
      </c>
      <c r="C10" s="17" t="s">
        <v>15</v>
      </c>
      <c r="D10" s="10">
        <v>6500</v>
      </c>
      <c r="E10" s="48">
        <v>0</v>
      </c>
    </row>
    <row r="11" spans="1:5" ht="31.5" customHeight="1">
      <c r="A11" s="47"/>
      <c r="B11" s="17">
        <v>6110</v>
      </c>
      <c r="C11" s="44" t="s">
        <v>52</v>
      </c>
      <c r="D11" s="10">
        <v>14700</v>
      </c>
      <c r="E11" s="10">
        <v>0</v>
      </c>
    </row>
    <row r="12" spans="1:5" ht="21.75" customHeight="1">
      <c r="A12" s="37"/>
      <c r="B12" s="17"/>
      <c r="C12" s="44" t="s">
        <v>11</v>
      </c>
      <c r="D12" s="10">
        <f>SUM(D9:D11)</f>
        <v>21200</v>
      </c>
      <c r="E12" s="10">
        <f>SUM(E9:E11)</f>
        <v>21200</v>
      </c>
    </row>
    <row r="14" spans="2:6" ht="12.75">
      <c r="B14" s="84" t="s">
        <v>78</v>
      </c>
      <c r="C14" s="81"/>
      <c r="D14" s="81"/>
      <c r="E14" s="81"/>
      <c r="F14" s="81"/>
    </row>
    <row r="15" spans="2:4" ht="12.75">
      <c r="B15" t="s">
        <v>77</v>
      </c>
      <c r="D15" s="1"/>
    </row>
    <row r="16" spans="2:5" ht="12.75">
      <c r="B16" s="58" t="s">
        <v>79</v>
      </c>
      <c r="D16" s="76"/>
      <c r="E16" s="76"/>
    </row>
    <row r="17" ht="12.75">
      <c r="B17" t="s">
        <v>80</v>
      </c>
    </row>
    <row r="20" spans="2:5" ht="15">
      <c r="B20" s="85" t="s">
        <v>60</v>
      </c>
      <c r="C20" s="86"/>
      <c r="D20" s="86"/>
      <c r="E20" s="86"/>
    </row>
    <row r="21" spans="2:5" ht="76.5">
      <c r="B21" s="17"/>
      <c r="C21" s="44" t="s">
        <v>61</v>
      </c>
      <c r="D21" s="51" t="s">
        <v>111</v>
      </c>
      <c r="E21" s="44" t="s">
        <v>81</v>
      </c>
    </row>
    <row r="22" spans="2:5" ht="34.5" customHeight="1">
      <c r="B22" s="8" t="s">
        <v>43</v>
      </c>
      <c r="C22" s="54">
        <v>20000</v>
      </c>
      <c r="D22" s="54">
        <v>0</v>
      </c>
      <c r="E22" s="54">
        <v>20000</v>
      </c>
    </row>
    <row r="23" spans="2:5" ht="14.25" customHeight="1">
      <c r="B23" s="16" t="s">
        <v>44</v>
      </c>
      <c r="C23" s="53">
        <v>317680</v>
      </c>
      <c r="D23" s="53">
        <v>0</v>
      </c>
      <c r="E23" s="53">
        <v>317680</v>
      </c>
    </row>
    <row r="24" spans="2:5" ht="15.75" customHeight="1">
      <c r="B24" s="16" t="s">
        <v>45</v>
      </c>
      <c r="C24" s="53">
        <v>337680</v>
      </c>
      <c r="D24" s="53">
        <v>0</v>
      </c>
      <c r="E24" s="53">
        <v>337680</v>
      </c>
    </row>
    <row r="25" spans="2:5" ht="15" customHeight="1">
      <c r="B25" s="55" t="s">
        <v>38</v>
      </c>
      <c r="C25" s="48">
        <v>337680</v>
      </c>
      <c r="D25" s="48">
        <v>0</v>
      </c>
      <c r="E25" s="48">
        <v>337680</v>
      </c>
    </row>
    <row r="26" spans="2:5" ht="14.25" customHeight="1">
      <c r="B26" s="55" t="s">
        <v>96</v>
      </c>
      <c r="C26" s="48">
        <v>102800</v>
      </c>
      <c r="D26" s="48">
        <v>-14700</v>
      </c>
      <c r="E26" s="48">
        <v>88100</v>
      </c>
    </row>
    <row r="27" spans="2:5" ht="15" customHeight="1">
      <c r="B27" s="56" t="s">
        <v>53</v>
      </c>
      <c r="C27" s="48">
        <v>39200</v>
      </c>
      <c r="D27" s="48">
        <v>-21200</v>
      </c>
      <c r="E27" s="48">
        <v>18000</v>
      </c>
    </row>
    <row r="28" spans="2:5" ht="14.25" customHeight="1">
      <c r="B28" s="56" t="s">
        <v>54</v>
      </c>
      <c r="C28" s="48">
        <v>63600</v>
      </c>
      <c r="D28" s="48">
        <v>6500</v>
      </c>
      <c r="E28" s="48">
        <v>70100</v>
      </c>
    </row>
    <row r="29" spans="2:5" ht="13.5" customHeight="1">
      <c r="B29" s="16" t="s">
        <v>46</v>
      </c>
      <c r="C29" s="57">
        <v>234880</v>
      </c>
      <c r="D29" s="57">
        <v>14700</v>
      </c>
      <c r="E29" s="57">
        <v>249580</v>
      </c>
    </row>
    <row r="30" spans="2:5" ht="15.75" customHeight="1">
      <c r="B30" s="56" t="s">
        <v>47</v>
      </c>
      <c r="C30" s="48">
        <v>234880</v>
      </c>
      <c r="D30" s="48">
        <v>14700</v>
      </c>
      <c r="E30" s="48">
        <v>249580</v>
      </c>
    </row>
    <row r="31" spans="4:5" ht="12.75">
      <c r="D31" s="76"/>
      <c r="E31" s="76"/>
    </row>
    <row r="34" ht="12.75">
      <c r="E34" s="1" t="s">
        <v>12</v>
      </c>
    </row>
    <row r="35" ht="12.75">
      <c r="E35" s="1" t="s">
        <v>1</v>
      </c>
    </row>
    <row r="36" ht="12.75">
      <c r="D36" s="1"/>
    </row>
    <row r="37" ht="12.75">
      <c r="E37" s="1" t="s">
        <v>13</v>
      </c>
    </row>
    <row r="44" ht="12.75">
      <c r="E44" s="1"/>
    </row>
  </sheetData>
  <mergeCells count="10">
    <mergeCell ref="D31:E31"/>
    <mergeCell ref="B14:F14"/>
    <mergeCell ref="B20:E20"/>
    <mergeCell ref="D1:E1"/>
    <mergeCell ref="D2:E2"/>
    <mergeCell ref="D3:E3"/>
    <mergeCell ref="D4:E4"/>
    <mergeCell ref="D16:E16"/>
    <mergeCell ref="A5:E5"/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" sqref="E2:F2"/>
    </sheetView>
  </sheetViews>
  <sheetFormatPr defaultColWidth="9.00390625" defaultRowHeight="12.75"/>
  <cols>
    <col min="1" max="1" width="7.00390625" style="0" customWidth="1"/>
    <col min="2" max="2" width="6.125" style="0" customWidth="1"/>
    <col min="3" max="3" width="6.00390625" style="0" customWidth="1"/>
    <col min="4" max="4" width="32.00390625" style="0" customWidth="1"/>
    <col min="5" max="5" width="15.75390625" style="0" customWidth="1"/>
    <col min="6" max="6" width="16.00390625" style="0" customWidth="1"/>
  </cols>
  <sheetData>
    <row r="1" spans="5:6" ht="12.75">
      <c r="E1" s="76" t="s">
        <v>0</v>
      </c>
      <c r="F1" s="76"/>
    </row>
    <row r="2" spans="5:6" ht="12.75">
      <c r="E2" s="76" t="s">
        <v>109</v>
      </c>
      <c r="F2" s="76"/>
    </row>
    <row r="3" spans="5:6" ht="12.75">
      <c r="E3" s="76" t="s">
        <v>1</v>
      </c>
      <c r="F3" s="76"/>
    </row>
    <row r="4" spans="5:6" ht="12.75">
      <c r="E4" s="76" t="s">
        <v>72</v>
      </c>
      <c r="F4" s="76"/>
    </row>
    <row r="6" spans="1:6" ht="16.5">
      <c r="A6" s="90" t="s">
        <v>23</v>
      </c>
      <c r="B6" s="90"/>
      <c r="C6" s="90"/>
      <c r="D6" s="90"/>
      <c r="E6" s="90"/>
      <c r="F6" s="90"/>
    </row>
    <row r="8" spans="1:6" ht="12.75">
      <c r="A8" s="74" t="s">
        <v>3</v>
      </c>
      <c r="B8" s="74" t="s">
        <v>4</v>
      </c>
      <c r="C8" s="74" t="s">
        <v>5</v>
      </c>
      <c r="D8" s="74" t="s">
        <v>6</v>
      </c>
      <c r="E8" s="83" t="s">
        <v>7</v>
      </c>
      <c r="F8" s="79"/>
    </row>
    <row r="9" spans="1:6" ht="12.75">
      <c r="A9" s="75"/>
      <c r="B9" s="75"/>
      <c r="C9" s="75"/>
      <c r="D9" s="75"/>
      <c r="E9" s="69" t="s">
        <v>9</v>
      </c>
      <c r="F9" s="69" t="s">
        <v>10</v>
      </c>
    </row>
    <row r="10" spans="1:6" ht="69" customHeight="1">
      <c r="A10" s="14">
        <v>756</v>
      </c>
      <c r="B10" s="14"/>
      <c r="C10" s="14"/>
      <c r="D10" s="40" t="s">
        <v>24</v>
      </c>
      <c r="E10" s="41">
        <v>5000</v>
      </c>
      <c r="F10" s="41">
        <f>SUM(F13+F11)</f>
        <v>5000</v>
      </c>
    </row>
    <row r="11" spans="1:6" ht="75" customHeight="1">
      <c r="A11" s="14"/>
      <c r="B11" s="15">
        <v>75616</v>
      </c>
      <c r="C11" s="15"/>
      <c r="D11" s="70" t="s">
        <v>75</v>
      </c>
      <c r="E11" s="39">
        <v>5000</v>
      </c>
      <c r="F11" s="39">
        <v>0</v>
      </c>
    </row>
    <row r="12" spans="1:6" ht="18.75" customHeight="1">
      <c r="A12" s="14"/>
      <c r="B12" s="14"/>
      <c r="C12" s="3" t="s">
        <v>62</v>
      </c>
      <c r="D12" s="64" t="s">
        <v>63</v>
      </c>
      <c r="E12" s="48">
        <v>5000</v>
      </c>
      <c r="F12" s="66">
        <v>0</v>
      </c>
    </row>
    <row r="13" spans="1:6" ht="45.75" customHeight="1">
      <c r="A13" s="15"/>
      <c r="B13" s="15">
        <v>75618</v>
      </c>
      <c r="C13" s="15"/>
      <c r="D13" s="38" t="s">
        <v>26</v>
      </c>
      <c r="E13" s="39">
        <v>0</v>
      </c>
      <c r="F13" s="39">
        <v>5000</v>
      </c>
    </row>
    <row r="14" spans="1:6" ht="18" customHeight="1">
      <c r="A14" s="15"/>
      <c r="B14" s="15"/>
      <c r="C14" s="3" t="s">
        <v>62</v>
      </c>
      <c r="D14" s="64" t="s">
        <v>63</v>
      </c>
      <c r="E14" s="48">
        <v>0</v>
      </c>
      <c r="F14" s="39">
        <v>5000</v>
      </c>
    </row>
    <row r="15" spans="1:6" ht="12.75">
      <c r="A15" s="91" t="s">
        <v>25</v>
      </c>
      <c r="B15" s="92"/>
      <c r="C15" s="92"/>
      <c r="D15" s="93"/>
      <c r="E15" s="42">
        <f>SUM(E10)</f>
        <v>5000</v>
      </c>
      <c r="F15" s="42">
        <f>SUM(F10)</f>
        <v>5000</v>
      </c>
    </row>
    <row r="16" spans="1:6" ht="12.75">
      <c r="A16" s="26"/>
      <c r="B16" s="26"/>
      <c r="C16" s="26"/>
      <c r="D16" s="26"/>
      <c r="E16" s="59"/>
      <c r="F16" s="59"/>
    </row>
    <row r="17" spans="1:6" ht="12.75">
      <c r="A17" s="94" t="s">
        <v>67</v>
      </c>
      <c r="B17" s="94"/>
      <c r="C17" s="94"/>
      <c r="D17" s="94"/>
      <c r="E17" s="59"/>
      <c r="F17" s="59"/>
    </row>
    <row r="18" spans="1:6" ht="12.75">
      <c r="A18" s="26"/>
      <c r="B18" s="26"/>
      <c r="C18" s="26"/>
      <c r="D18" s="26"/>
      <c r="E18" s="59"/>
      <c r="F18" s="59"/>
    </row>
    <row r="19" spans="1:6" ht="12.75">
      <c r="A19" s="26"/>
      <c r="B19" s="26"/>
      <c r="C19" s="26"/>
      <c r="D19" s="26"/>
      <c r="E19" s="59"/>
      <c r="F19" s="59"/>
    </row>
    <row r="20" spans="1:6" ht="12.75">
      <c r="A20" s="26"/>
      <c r="B20" s="26"/>
      <c r="C20" s="26"/>
      <c r="D20" s="26"/>
      <c r="E20" s="59"/>
      <c r="F20" s="59"/>
    </row>
    <row r="21" spans="5:6" ht="12.75">
      <c r="E21" s="76" t="s">
        <v>12</v>
      </c>
      <c r="F21" s="76"/>
    </row>
    <row r="22" spans="5:6" ht="12.75">
      <c r="E22" s="76" t="s">
        <v>1</v>
      </c>
      <c r="F22" s="76"/>
    </row>
    <row r="24" spans="5:6" ht="12.75">
      <c r="E24" s="76" t="s">
        <v>13</v>
      </c>
      <c r="F24" s="76"/>
    </row>
  </sheetData>
  <mergeCells count="15">
    <mergeCell ref="E1:F1"/>
    <mergeCell ref="E2:F2"/>
    <mergeCell ref="E3:F3"/>
    <mergeCell ref="E4:F4"/>
    <mergeCell ref="E22:F22"/>
    <mergeCell ref="E24:F24"/>
    <mergeCell ref="A8:A9"/>
    <mergeCell ref="B8:B9"/>
    <mergeCell ref="C8:C9"/>
    <mergeCell ref="D8:D9"/>
    <mergeCell ref="E8:F8"/>
    <mergeCell ref="A6:F6"/>
    <mergeCell ref="A15:D15"/>
    <mergeCell ref="E21:F21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</cp:lastModifiedBy>
  <cp:lastPrinted>2008-12-11T12:54:53Z</cp:lastPrinted>
  <dcterms:created xsi:type="dcterms:W3CDTF">1997-02-26T13:46:56Z</dcterms:created>
  <dcterms:modified xsi:type="dcterms:W3CDTF">2008-12-11T12:55:09Z</dcterms:modified>
  <cp:category/>
  <cp:version/>
  <cp:contentType/>
  <cp:contentStatus/>
</cp:coreProperties>
</file>