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8" activeTab="3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inwestycje" sheetId="6" r:id="rId6"/>
    <sheet name="WPI" sheetId="7" r:id="rId7"/>
    <sheet name="zał. nr 8" sheetId="8" r:id="rId8"/>
    <sheet name="zał. nr 9" sheetId="9" r:id="rId9"/>
  </sheets>
  <definedNames>
    <definedName name="Excel_BuiltIn_Print_Area_1_1">'zał. nr 2'!$A$3:$H$24</definedName>
    <definedName name="_xlnm.Print_Area" localSheetId="1">'zał. nr 2'!$A$1:$H$27</definedName>
  </definedNames>
  <calcPr fullCalcOnLoad="1"/>
</workbook>
</file>

<file path=xl/sharedStrings.xml><?xml version="1.0" encoding="utf-8"?>
<sst xmlns="http://schemas.openxmlformats.org/spreadsheetml/2006/main" count="634" uniqueCount="363">
  <si>
    <t>Załącznik Nr 1</t>
  </si>
  <si>
    <t>do Uchwały Nr 21 / III/ 10  Rady Miejskiej w Drobinie</t>
  </si>
  <si>
    <t>z dnia 30 grudnia  2010 roku</t>
  </si>
  <si>
    <t>zmieniający Uchwałę Budżetową    Nr 212 / XLII / 09 na rok 2010</t>
  </si>
  <si>
    <t xml:space="preserve">     DOCHODY</t>
  </si>
  <si>
    <t>Dział</t>
  </si>
  <si>
    <t>Źródło dochodów*</t>
  </si>
  <si>
    <t>Planowane dochody na 2010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</si>
  <si>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</si>
  <si>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</si>
  <si>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</si>
  <si>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</si>
  <si>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</si>
  <si>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</si>
  <si>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</si>
  <si>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</si>
  <si>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</si>
  <si>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</si>
  <si>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Administracja publiczna</t>
  </si>
  <si>
    <t>wpływy z usług</t>
  </si>
  <si>
    <t>Dochody od osób prawnych, od osób fizycznych i od innych jednostek nieposiadających osobowości prawnej oraz wydatki związane z ich poborem</t>
  </si>
  <si>
    <t>33200              -4648</t>
  </si>
  <si>
    <t>Podatek od środków transportowych</t>
  </si>
  <si>
    <t>Podatek od spadków i darowizn</t>
  </si>
  <si>
    <t>Wpływy z opłaty targowej</t>
  </si>
  <si>
    <t>Podatek dochodowy od osób prawnych</t>
  </si>
  <si>
    <t>Różne rozliczenia</t>
  </si>
  <si>
    <t>pozostałe odsetki</t>
  </si>
  <si>
    <t>Oświata i wychowanie</t>
  </si>
  <si>
    <t>27 398            -21 808</t>
  </si>
  <si>
    <t>Wpływy z różnych opłat</t>
  </si>
  <si>
    <t>1 512                 -11 873</t>
  </si>
  <si>
    <t>1 512,00                 -11 873,00</t>
  </si>
  <si>
    <t>25 886              -9 935</t>
  </si>
  <si>
    <t>25 886,00              -9 935,00</t>
  </si>
  <si>
    <t>Opieka społeczna</t>
  </si>
  <si>
    <t>Dochody jednostek samorządu terytorialnego związane z realizacją zadań z zakresu administracji rządowej oraz innych zadań zleconych ustawami</t>
  </si>
  <si>
    <t>Gospodarka komunalna i ochrona środowiska</t>
  </si>
  <si>
    <t>Wpływy z różnych dochodów</t>
  </si>
  <si>
    <t>Dochody ogółem</t>
  </si>
  <si>
    <t>148280              -26456</t>
  </si>
  <si>
    <t>-</t>
  </si>
  <si>
    <t xml:space="preserve">U Z A S A D N I E N I E </t>
  </si>
  <si>
    <r>
      <t>Dział 750/75023/0830 –</t>
    </r>
    <r>
      <rPr>
        <sz val="10"/>
        <rFont val="Arial"/>
        <family val="2"/>
      </rPr>
      <t xml:space="preserve"> wpływy za wynajem sali </t>
    </r>
  </si>
  <si>
    <r>
      <t>Dział 756/75615/0340 –</t>
    </r>
    <r>
      <rPr>
        <sz val="10"/>
        <rFont val="Arial"/>
        <family val="2"/>
      </rPr>
      <t xml:space="preserve"> wpływy z podatku od środków transportowych od osób prawnych </t>
    </r>
  </si>
  <si>
    <r>
      <t>Dział 756/75616/0340 –</t>
    </r>
    <r>
      <rPr>
        <sz val="10"/>
        <rFont val="Arial"/>
        <family val="2"/>
      </rPr>
      <t xml:space="preserve"> wpływy z podatku od środków transportowych od osób fizycznych</t>
    </r>
  </si>
  <si>
    <r>
      <t xml:space="preserve">Dział 756/75616/0360 – </t>
    </r>
    <r>
      <rPr>
        <sz val="10"/>
        <rFont val="Arial"/>
        <family val="2"/>
      </rPr>
      <t>wpływy z podatku od spadków i darowizn od osób fizycznych</t>
    </r>
  </si>
  <si>
    <r>
      <t xml:space="preserve">Dział 756/75616/0430 – </t>
    </r>
    <r>
      <rPr>
        <sz val="10"/>
        <rFont val="Arial"/>
        <family val="2"/>
      </rPr>
      <t>zmniejszenie wpływów z opłaty targowej</t>
    </r>
  </si>
  <si>
    <r>
      <t>Dział 756/75621/0020 –</t>
    </r>
    <r>
      <rPr>
        <sz val="10"/>
        <rFont val="Arial"/>
        <family val="2"/>
      </rPr>
      <t xml:space="preserve"> wpływy z udziałów gminy w podatku dochodowym od osób prawnych</t>
    </r>
  </si>
  <si>
    <r>
      <t>Dział 758/75814/0920 –</t>
    </r>
    <r>
      <rPr>
        <sz val="10"/>
        <rFont val="Arial"/>
        <family val="2"/>
      </rPr>
      <t xml:space="preserve">  odsetki</t>
    </r>
  </si>
  <si>
    <r>
      <t xml:space="preserve">Dział 801/80104/0690 – </t>
    </r>
    <r>
      <rPr>
        <sz val="10"/>
        <rFont val="Arial"/>
        <family val="2"/>
      </rPr>
      <t xml:space="preserve">wpływy za przygotowanie posiłków w przedszkolu w Drobinie i w Łęgu </t>
    </r>
  </si>
  <si>
    <r>
      <t xml:space="preserve">Dział 801/80104/0830 – </t>
    </r>
    <r>
      <rPr>
        <sz val="10"/>
        <rFont val="Arial"/>
        <family val="2"/>
      </rPr>
      <t xml:space="preserve">wpływy za żywienie w przedszkolu w Drobinie i w Łęgu </t>
    </r>
  </si>
  <si>
    <r>
      <t xml:space="preserve">Dział 801/80148/0690 – </t>
    </r>
    <r>
      <rPr>
        <sz val="10"/>
        <rFont val="Arial"/>
        <family val="2"/>
      </rPr>
      <t>wpływy za przygotowanie posiłków w stołówce w Łęgu</t>
    </r>
  </si>
  <si>
    <r>
      <t xml:space="preserve">Dział 801/80148/0830 – </t>
    </r>
    <r>
      <rPr>
        <sz val="10"/>
        <rFont val="Arial"/>
        <family val="2"/>
      </rPr>
      <t>wpływy za żywienie w stołówce w Drobinie i w Łęgu</t>
    </r>
  </si>
  <si>
    <r>
      <t xml:space="preserve">Dział 852/85212/2360 – </t>
    </r>
    <r>
      <rPr>
        <sz val="10"/>
        <rFont val="Arial"/>
        <family val="2"/>
      </rPr>
      <t>dochody z tytułu zwrotu zaliczki alimentacyjnej</t>
    </r>
  </si>
  <si>
    <r>
      <t xml:space="preserve">Dział 900/90095/0970 – </t>
    </r>
    <r>
      <rPr>
        <sz val="10"/>
        <rFont val="Arial"/>
        <family val="2"/>
      </rPr>
      <t>refundacja z Powiatowego Urzędu Pracy wynagrodzeń pracowników z robót publicznych</t>
    </r>
  </si>
  <si>
    <t>Przewodniczący</t>
  </si>
  <si>
    <t>Rady Miejskiej w Drobinie</t>
  </si>
  <si>
    <t>Adam Zbigniew Kłosiński</t>
  </si>
  <si>
    <r>
      <t>Dział 926/92605</t>
    </r>
    <r>
      <rPr>
        <sz val="10"/>
        <rFont val="Arial"/>
        <family val="2"/>
      </rPr>
      <t xml:space="preserve"> – zmiany dostosowane są do realnego wykonania budżetu</t>
    </r>
  </si>
  <si>
    <r>
      <t>Dział 926/92601</t>
    </r>
    <r>
      <rPr>
        <sz val="10"/>
        <rFont val="Arial"/>
        <family val="2"/>
      </rPr>
      <t xml:space="preserve"> – zmiany dostosowane są do realnego wykonania budżetu</t>
    </r>
  </si>
  <si>
    <r>
      <t>Dział 921/92116</t>
    </r>
    <r>
      <rPr>
        <sz val="10"/>
        <rFont val="Arial"/>
        <family val="2"/>
      </rPr>
      <t xml:space="preserve"> – zmiany dostosowane są do realnego wykonania budżetu</t>
    </r>
  </si>
  <si>
    <r>
      <t>Dział 900/90095</t>
    </r>
    <r>
      <rPr>
        <sz val="10"/>
        <rFont val="Arial"/>
        <family val="2"/>
      </rPr>
      <t xml:space="preserve"> – zmiany dostosowane są do realnego wykonania budżetu</t>
    </r>
  </si>
  <si>
    <r>
      <t>Dział 900/90001</t>
    </r>
    <r>
      <rPr>
        <sz val="10"/>
        <rFont val="Arial"/>
        <family val="2"/>
      </rPr>
      <t xml:space="preserve"> – zmiany dostosowane są do realnego wykonania budżetu</t>
    </r>
  </si>
  <si>
    <r>
      <t>Dział 852/85219</t>
    </r>
    <r>
      <rPr>
        <sz val="10"/>
        <rFont val="Arial"/>
        <family val="2"/>
      </rPr>
      <t xml:space="preserve"> – zmiany dostosowane są do realnego wykonania budżetu</t>
    </r>
  </si>
  <si>
    <r>
      <t>Dział 852/85212</t>
    </r>
    <r>
      <rPr>
        <sz val="10"/>
        <rFont val="Arial"/>
        <family val="2"/>
      </rPr>
      <t xml:space="preserve"> – zmiany dostosowane są do realnego wykonania budżetu</t>
    </r>
  </si>
  <si>
    <r>
      <t>Dział 801/80148</t>
    </r>
    <r>
      <rPr>
        <sz val="10"/>
        <rFont val="Arial"/>
        <family val="2"/>
      </rPr>
      <t xml:space="preserve"> – zmiany dostosowane są do realnego wykonania budżetu</t>
    </r>
  </si>
  <si>
    <r>
      <t>Dział 801/80120</t>
    </r>
    <r>
      <rPr>
        <sz val="10"/>
        <rFont val="Arial"/>
        <family val="2"/>
      </rPr>
      <t xml:space="preserve"> – zmiany dostosowane są do realnego wykonania budżetu</t>
    </r>
  </si>
  <si>
    <r>
      <t>Dział 801/80113</t>
    </r>
    <r>
      <rPr>
        <sz val="10"/>
        <rFont val="Arial"/>
        <family val="2"/>
      </rPr>
      <t xml:space="preserve"> – zmiany dostosowane są do realnego wykonania budżetu</t>
    </r>
  </si>
  <si>
    <r>
      <t>Dział 801/80104</t>
    </r>
    <r>
      <rPr>
        <sz val="10"/>
        <rFont val="Arial"/>
        <family val="2"/>
      </rPr>
      <t xml:space="preserve"> – zmiany dostosowane są do realnego wykonania budżetu</t>
    </r>
  </si>
  <si>
    <r>
      <t>Dział 801/80101</t>
    </r>
    <r>
      <rPr>
        <sz val="10"/>
        <rFont val="Arial"/>
        <family val="2"/>
      </rPr>
      <t xml:space="preserve"> – zmiany dostosowane są do realnego wykonania budżetu</t>
    </r>
  </si>
  <si>
    <r>
      <t>Dział 758/75818</t>
    </r>
    <r>
      <rPr>
        <sz val="10"/>
        <rFont val="Arial"/>
        <family val="2"/>
      </rPr>
      <t xml:space="preserve"> – zmiany dostosowane są do realnego wykonania budżetu</t>
    </r>
  </si>
  <si>
    <r>
      <t>Dział 757/75702</t>
    </r>
    <r>
      <rPr>
        <sz val="10"/>
        <rFont val="Arial"/>
        <family val="2"/>
      </rPr>
      <t xml:space="preserve"> – zmiany dostosowane są do realnego wykonania budżetu</t>
    </r>
  </si>
  <si>
    <r>
      <t>Dział 754/75478</t>
    </r>
    <r>
      <rPr>
        <sz val="10"/>
        <rFont val="Arial"/>
        <family val="2"/>
      </rPr>
      <t xml:space="preserve"> – zmiany dostosowane są do realnego wykonania budżetu</t>
    </r>
  </si>
  <si>
    <r>
      <t>Dział 754/75412</t>
    </r>
    <r>
      <rPr>
        <sz val="10"/>
        <rFont val="Arial"/>
        <family val="2"/>
      </rPr>
      <t xml:space="preserve"> – zmiany dostosowane są do realnego wykonania budżetu</t>
    </r>
  </si>
  <si>
    <r>
      <t>Dział 751/75101</t>
    </r>
    <r>
      <rPr>
        <sz val="10"/>
        <rFont val="Arial"/>
        <family val="2"/>
      </rPr>
      <t xml:space="preserve"> – zmiany dostosowane są do realnego wykonania budżetu</t>
    </r>
  </si>
  <si>
    <r>
      <t>Dział 750/75023</t>
    </r>
    <r>
      <rPr>
        <sz val="10"/>
        <rFont val="Arial"/>
        <family val="2"/>
      </rPr>
      <t xml:space="preserve"> – zmiany dostosowane są do realnego wykonania budżetu</t>
    </r>
  </si>
  <si>
    <r>
      <t>Dział 710/71095</t>
    </r>
    <r>
      <rPr>
        <sz val="10"/>
        <rFont val="Arial"/>
        <family val="2"/>
      </rPr>
      <t xml:space="preserve"> – zmiany dostosowane są do realnego wykonania budżetu</t>
    </r>
  </si>
  <si>
    <r>
      <t>Dział 700/70005</t>
    </r>
    <r>
      <rPr>
        <sz val="10"/>
        <rFont val="Arial"/>
        <family val="2"/>
      </rPr>
      <t xml:space="preserve"> – zmiany dostosowane są do realnego wykonania budżetu</t>
    </r>
  </si>
  <si>
    <r>
      <t>Dział 600/60016</t>
    </r>
    <r>
      <rPr>
        <sz val="10"/>
        <rFont val="Arial"/>
        <family val="2"/>
      </rPr>
      <t xml:space="preserve"> – zmiany dostosowane są do realnego wykonania budżetu</t>
    </r>
  </si>
  <si>
    <r>
      <t>Dział 500/50095</t>
    </r>
    <r>
      <rPr>
        <sz val="10"/>
        <rFont val="Arial"/>
        <family val="2"/>
      </rPr>
      <t xml:space="preserve"> – zmiany dostosowane są do realnego wykonania budżetu</t>
    </r>
  </si>
  <si>
    <r>
      <t>Dział 400/40002</t>
    </r>
    <r>
      <rPr>
        <sz val="10"/>
        <rFont val="Arial"/>
        <family val="2"/>
      </rPr>
      <t xml:space="preserve"> – zmiany dostosowane są do realnego wykonania budżetu</t>
    </r>
  </si>
  <si>
    <r>
      <t>Dział O10/01041</t>
    </r>
    <r>
      <rPr>
        <sz val="10"/>
        <rFont val="Arial"/>
        <family val="2"/>
      </rPr>
      <t xml:space="preserve"> – zmiany dostosowane są do realnego wykonania budżetu</t>
    </r>
  </si>
  <si>
    <r>
      <t>Dział O10/01030</t>
    </r>
    <r>
      <rPr>
        <sz val="10"/>
        <rFont val="Arial"/>
        <family val="2"/>
      </rPr>
      <t xml:space="preserve"> – zmiany dostosowane są do realnego wykonania budżetu</t>
    </r>
  </si>
  <si>
    <t>U Z A S A D N I E N I E</t>
  </si>
  <si>
    <t>80 892                 -1 074 858</t>
  </si>
  <si>
    <t>OGÓŁEM</t>
  </si>
  <si>
    <t>Zadania w zakresie kultury fizycznej i sportu</t>
  </si>
  <si>
    <t>Obiekty sportowe</t>
  </si>
  <si>
    <t>Kultura fizyczna i sport</t>
  </si>
  <si>
    <t>Biblioteki</t>
  </si>
  <si>
    <t xml:space="preserve">Kultura i ochrona dziedzictwa narodowego </t>
  </si>
  <si>
    <t>25700                      -900</t>
  </si>
  <si>
    <t>Pozostała działalność</t>
  </si>
  <si>
    <t>Gospodarka ściekowa i ochrona wód</t>
  </si>
  <si>
    <t>25700                      -122 100</t>
  </si>
  <si>
    <t>1160                       -1160</t>
  </si>
  <si>
    <t>Ośrodki pomocy społecznej</t>
  </si>
  <si>
    <t>1315                       -1315</t>
  </si>
  <si>
    <t>Świadczenia rodzinne, zaliczka alimentacyjna oraz składki na ubezpieczenia emerytalne i rentowe z ubezpieczenia społecznego</t>
  </si>
  <si>
    <t>2475                    -2475</t>
  </si>
  <si>
    <t>Pomoc społeczna</t>
  </si>
  <si>
    <t>Stołówki szkolne</t>
  </si>
  <si>
    <t>2662                     -2700</t>
  </si>
  <si>
    <t>Liceum ogólnokształcące</t>
  </si>
  <si>
    <t>Dowóz dzieci do szkół</t>
  </si>
  <si>
    <t>3340                    -16500</t>
  </si>
  <si>
    <t>Przedszkola</t>
  </si>
  <si>
    <t>4089                          -80930</t>
  </si>
  <si>
    <t>28500                    -20679</t>
  </si>
  <si>
    <t>32589                    -101 609</t>
  </si>
  <si>
    <t>Szkoły podstawowe</t>
  </si>
  <si>
    <t>38591                  -148 060</t>
  </si>
  <si>
    <t>Rezerwy ogólne i celowe</t>
  </si>
  <si>
    <t>Obsługa papierów wartościowych, kredytów i pożyczek jednostek samorządu terytorialnego</t>
  </si>
  <si>
    <t xml:space="preserve">Obsługa długu publicznego </t>
  </si>
  <si>
    <t>Usuwanie skutków klęsk żywiołowych</t>
  </si>
  <si>
    <t>Ochotnicze Straże Pożarne</t>
  </si>
  <si>
    <t xml:space="preserve">Bezpieczeństwo publiczne i ochrona przeciwpożarowa </t>
  </si>
  <si>
    <t>26                         -26</t>
  </si>
  <si>
    <t>Urzędy naczelnych organów władzy państwowej, kontroli i ochrony prawa oraz sądownictwa</t>
  </si>
  <si>
    <t>26                             -26</t>
  </si>
  <si>
    <t>Urzędy gmin</t>
  </si>
  <si>
    <t>Działalność usługowa</t>
  </si>
  <si>
    <t>14100                       -56 964</t>
  </si>
  <si>
    <t>Gospodarka gruntami i nieruchomościami</t>
  </si>
  <si>
    <t>14100                    -76 964</t>
  </si>
  <si>
    <t>Gospodarka mieszkaniowa</t>
  </si>
  <si>
    <t>Drogi publiczne gminne</t>
  </si>
  <si>
    <t>Transport i łączność</t>
  </si>
  <si>
    <t>Handel</t>
  </si>
  <si>
    <t>Dostarczanie wody</t>
  </si>
  <si>
    <t>Wytwarzanie i zaopatrywanie w energię elektryczną i gaz</t>
  </si>
  <si>
    <t>Izby rolnicze</t>
  </si>
  <si>
    <t>O1030</t>
  </si>
  <si>
    <t>Program Rozwoju Obszarów Wiejskich 2007-2013</t>
  </si>
  <si>
    <t>O1041</t>
  </si>
  <si>
    <t>Rolnictwo i łowiectwo</t>
  </si>
  <si>
    <t>O10</t>
  </si>
  <si>
    <t>Planowane wydatki na 2010 r</t>
  </si>
  <si>
    <t>Nazwa działu i rozdziału</t>
  </si>
  <si>
    <t>Rozdział</t>
  </si>
  <si>
    <t xml:space="preserve">                                          WYDATKI</t>
  </si>
  <si>
    <t xml:space="preserve">zmieniający Uchwałę Budżetową Nr 212 / XLII / 09 na rok 2010 </t>
  </si>
  <si>
    <t xml:space="preserve">                                  </t>
  </si>
  <si>
    <t>do Uchwały Nr 21 / III/ 10   Rady Miejskiej w Drobinie</t>
  </si>
  <si>
    <t>Załącznik Nr 2</t>
  </si>
  <si>
    <t>62703                -333460</t>
  </si>
  <si>
    <t>Ogółem wydatki</t>
  </si>
  <si>
    <t>25700                         -900</t>
  </si>
  <si>
    <t>25700                  -122100</t>
  </si>
  <si>
    <t>1160                -1160</t>
  </si>
  <si>
    <t>2475                -2475</t>
  </si>
  <si>
    <t>2662                  -2700</t>
  </si>
  <si>
    <t>400                  -16500</t>
  </si>
  <si>
    <t>2600                          -16500</t>
  </si>
  <si>
    <t>3340                 -16500</t>
  </si>
  <si>
    <t>28500                -15679</t>
  </si>
  <si>
    <t>28500                 -20679</t>
  </si>
  <si>
    <t>34502                  -67130</t>
  </si>
  <si>
    <t>26                            -26</t>
  </si>
  <si>
    <t>26                  -26</t>
  </si>
  <si>
    <t xml:space="preserve">po zmianie </t>
  </si>
  <si>
    <t>związane z realizacją ich statutowych zadań</t>
  </si>
  <si>
    <t>na wynagrodzenia i składki od nich naliczane</t>
  </si>
  <si>
    <t>Obsługa długu</t>
  </si>
  <si>
    <t>Wypłaty z tytułu poręczeń i gwarancji</t>
  </si>
  <si>
    <t>Na programy z udziałem środków, o których mowa w art. 5 ust. 1 pkt 2 i 3 u.o.f.p.</t>
  </si>
  <si>
    <t>Świadczenia na rzecz osób fizycznych</t>
  </si>
  <si>
    <t>Dotacje na zadania bieżące</t>
  </si>
  <si>
    <t>Wydatki jednostek budżetowych</t>
  </si>
  <si>
    <t>WYDATKI BIEŻĄCE</t>
  </si>
  <si>
    <t>zmieniający Uchwałę Budżetową Nr 212 / XLII / 09 na rok 2010</t>
  </si>
  <si>
    <t>do  Uchwały  Nr 21 /III/ 10    Rady Miejskiej w Drobinie</t>
  </si>
  <si>
    <t xml:space="preserve">                             Załącznik nr 3</t>
  </si>
  <si>
    <t xml:space="preserve"> </t>
  </si>
  <si>
    <t>18 189,00               -741 398,00</t>
  </si>
  <si>
    <t>Kultura i ochrona dziedzictwa narodowego</t>
  </si>
  <si>
    <t>4089                 -80930</t>
  </si>
  <si>
    <t>14100                  -56 964</t>
  </si>
  <si>
    <t xml:space="preserve">przed zmianą </t>
  </si>
  <si>
    <t xml:space="preserve">programy finansowane z udziałem środków europejskich i innych środków pochodzących ze źródeł zagranicznych niepodlegających zwrotowi </t>
  </si>
  <si>
    <t>Dotacje</t>
  </si>
  <si>
    <t>Wniesienie wkładów do spółek prawa handlowego</t>
  </si>
  <si>
    <t>Zakup i objęcie akcji i udziałów</t>
  </si>
  <si>
    <t>w tym na:</t>
  </si>
  <si>
    <t>Inwestycje i zakupy inwestycyjne</t>
  </si>
  <si>
    <t>WYDATKI MAJĄTKOWE</t>
  </si>
  <si>
    <t>z dnia 30 grudnia  2010 rok</t>
  </si>
  <si>
    <t>do uchwały  Nr 21 / III / 10  Rady Miejskiej w Drobinie</t>
  </si>
  <si>
    <t xml:space="preserve">  Załącznik nr  4</t>
  </si>
  <si>
    <t>tj.  49,00 %  dochodów</t>
  </si>
  <si>
    <t>Na 31.12.2010                       11 112 047,00</t>
  </si>
  <si>
    <t xml:space="preserve">Przewidywane zadłużenie                                                                               </t>
  </si>
  <si>
    <t>emisja obligacji    + 5 000 000,00</t>
  </si>
  <si>
    <t>Spłata kredytów  -                               - 2 100 000,00</t>
  </si>
  <si>
    <t>Zadłużenie na  01 .01 . 2010               8 212 041,00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</si>
  <si>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</si>
  <si>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</si>
  <si>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</si>
  <si>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</si>
  <si>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</si>
  <si>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</si>
  <si>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</si>
  <si>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</si>
  <si>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</si>
  <si>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-17820,00                500 000,00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</si>
  <si>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</si>
  <si>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</si>
  <si>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</si>
  <si>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</si>
  <si>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</si>
  <si>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</si>
  <si>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</si>
  <si>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</si>
  <si>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</si>
  <si>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</si>
  <si>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</si>
  <si>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</si>
  <si>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</si>
  <si>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</si>
  <si>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</si>
  <si>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</si>
  <si>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</si>
  <si>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</si>
  <si>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</si>
  <si>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</si>
  <si>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</si>
  <si>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</si>
  <si>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</si>
  <si>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</si>
  <si>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</si>
  <si>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</si>
  <si>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</si>
  <si>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</si>
  <si>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</si>
  <si>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</si>
  <si>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</si>
  <si>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</si>
  <si>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Kwota 2010 r</t>
  </si>
  <si>
    <t>Klasyfikacja
§</t>
  </si>
  <si>
    <t>Treść</t>
  </si>
  <si>
    <t>Lp.</t>
  </si>
  <si>
    <t>Na   30.12. 2010 rok</t>
  </si>
  <si>
    <t xml:space="preserve">   Przychody i rozchody budżetu </t>
  </si>
  <si>
    <t>Dochody i wydatki</t>
  </si>
  <si>
    <t>z dnia 30 grudnia 2010 roku</t>
  </si>
  <si>
    <t>Do Uchwały  Nr  21 /III / 10 Rady Miejskiej w Drobinie</t>
  </si>
  <si>
    <t>Załącznik Nr 5</t>
  </si>
  <si>
    <t xml:space="preserve"> - Obligacje</t>
  </si>
  <si>
    <r>
      <t>C</t>
    </r>
    <r>
      <rPr>
        <sz val="10"/>
        <rFont val="Arial"/>
        <family val="2"/>
      </rPr>
      <t xml:space="preserve">. Inne źródła : </t>
    </r>
  </si>
  <si>
    <r>
      <t>B</t>
    </r>
    <r>
      <rPr>
        <sz val="10"/>
        <rFont val="Arial"/>
        <family val="2"/>
      </rPr>
      <t>. Środki i dotacje otrzymane od innych jst oraz innych jednostek zaliczanych do sektora finansów publicznych</t>
    </r>
  </si>
  <si>
    <r>
      <t>A</t>
    </r>
    <r>
      <rPr>
        <sz val="10"/>
        <rFont val="Arial"/>
        <family val="2"/>
      </rPr>
      <t>. Dotacje i środki z budżetu państwa (np. od wojewody, MEN, UKFiS, …)</t>
    </r>
  </si>
  <si>
    <t>x</t>
  </si>
  <si>
    <t>UMiG Drobin</t>
  </si>
  <si>
    <t>Budowa boiska wielofunkcyjnego w Drobinie</t>
  </si>
  <si>
    <t>Zakup dzwonu</t>
  </si>
  <si>
    <t>Sołectwo Kłaki</t>
  </si>
  <si>
    <t>Oświetlenie wsi Kłaki – zakup lamp stanowiących własność gminy</t>
  </si>
  <si>
    <t>Sołectwo Łęg Probostwo</t>
  </si>
  <si>
    <t>Oświetlenie wsi Łężek – zakup lamp stanowiących własność gminy</t>
  </si>
  <si>
    <t>Utworzenie placu zabaw dla dzieci            klas I-III przy Szkole Podstawowej w Drobinie</t>
  </si>
  <si>
    <t>Zakup sprzętu komputerowego</t>
  </si>
  <si>
    <t>Sala konferencyjna</t>
  </si>
  <si>
    <t xml:space="preserve">Budowa źródeł ciepła na terenie miasta Drobin, połączona z likwidacją emisji CO2 </t>
  </si>
  <si>
    <t>Remont elewacji wraz z wymianą pokrycia dachu budynku przy ulicy Rynek 35 w Drobinie</t>
  </si>
  <si>
    <t>Remont elewacji wraz z wymianą pokrycia dachu budynku przy ulicy Rynek 23 w Drobinie</t>
  </si>
  <si>
    <t>Budowa dwóch budynków komunalnych w Drobinie przy ulicy Zaleskiej 58</t>
  </si>
  <si>
    <t>Budowa ul.Powstania Styczniowego w Drobinie projekt</t>
  </si>
  <si>
    <t>Sołectwo Łęg Kościelny II</t>
  </si>
  <si>
    <t xml:space="preserve">Dokumentacja drogi gminnej Łęg Kasztelański </t>
  </si>
  <si>
    <t>Sołectwo Kozłowo</t>
  </si>
  <si>
    <t xml:space="preserve">Projekt na budowę drogi asfaltowej Nr 25 </t>
  </si>
  <si>
    <t>Remont chodników w mieście Drobin  ul. Sierpecka , Płocka, Piłsudskiego, Rynek</t>
  </si>
  <si>
    <t>Przebudowa dróg gminnych w mieście Drobin powiat płocki dot. ulic Kryskich, Mniszkówny, Św. Stanisława Kostki</t>
  </si>
  <si>
    <t>Odnowa wsi Rogotwórsk i Kozłowo</t>
  </si>
  <si>
    <t>Infrastruktura wodociągowa i sanitacyjna wsi</t>
  </si>
  <si>
    <t>O1010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</si>
  <si>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</si>
  <si>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</si>
  <si>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</si>
  <si>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</si>
  <si>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</si>
  <si>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t>rok 2010</t>
  </si>
  <si>
    <t>Jednostka organizacyjna realizująca program lub koordynująca wykonanie programu</t>
  </si>
  <si>
    <t>Planowane wydatki</t>
  </si>
  <si>
    <t>Łączne koszty finansowe</t>
  </si>
  <si>
    <t>Nazwa zadania inwestycyjnego</t>
  </si>
  <si>
    <t>Rozdz.</t>
  </si>
  <si>
    <t>w złotych</t>
  </si>
  <si>
    <t>Wydatki na zadania inwestycyjne na 2010 rok nieobjęte wieloletnimi programami inwestycyjnymi</t>
  </si>
  <si>
    <t>do uchwały Nr  21 / III/ 10  Rady Miejskiej w Drobinie</t>
  </si>
  <si>
    <t>Załącznik Nr 6</t>
  </si>
  <si>
    <r>
      <t xml:space="preserve">C. </t>
    </r>
    <r>
      <rPr>
        <sz val="9"/>
        <rFont val="Arial CE"/>
        <family val="2"/>
      </rPr>
      <t xml:space="preserve">Inne źródła </t>
    </r>
  </si>
  <si>
    <r>
      <t xml:space="preserve">B. </t>
    </r>
    <r>
      <rPr>
        <sz val="9"/>
        <rFont val="Arial CE"/>
        <family val="2"/>
      </rPr>
      <t>Środki i dotacje otrzymane od innych jst oraz innych jednostek zaliczanych do sektora finansów publicznych</t>
    </r>
  </si>
  <si>
    <r>
      <t xml:space="preserve">A. </t>
    </r>
    <r>
      <rPr>
        <sz val="9"/>
        <rFont val="Arial CE"/>
        <family val="2"/>
      </rPr>
      <t>Dotacje i środki z budżetu państwa (np. od wojewody, MEN, UKFiS, …)</t>
    </r>
  </si>
  <si>
    <t>2010 - 2012</t>
  </si>
  <si>
    <t>Podniesienie jakości kształcenia poprzez przebudowę obiektów oświatowych w gminie Drobin</t>
  </si>
  <si>
    <t>764842   w tym kredyt 432 550,00</t>
  </si>
  <si>
    <t>2009 - 2012</t>
  </si>
  <si>
    <t>Budowa ulicy wraz z infrastrukturą techniczną dla potrzeb osiedla mieszkanioweg o przy ulicy Zaleskiej 55 a</t>
  </si>
  <si>
    <t>2009 - 2011</t>
  </si>
  <si>
    <t xml:space="preserve">Modernizacja i przebudowa dróg w gminach regionu płockiego szansą ich dynamicznego rozwoju </t>
  </si>
  <si>
    <t>2010 - 2011</t>
  </si>
  <si>
    <t>Odnowa centrum wsi Łęg Probostwo</t>
  </si>
  <si>
    <t>środki pochodzące
 z innych  źródeł*</t>
  </si>
  <si>
    <t>2012 rok</t>
  </si>
  <si>
    <t>2011 rok</t>
  </si>
  <si>
    <t>rok budżetowy 2010</t>
  </si>
  <si>
    <t>Nakłady poniesione</t>
  </si>
  <si>
    <t>Okres realizacji ( w latach )</t>
  </si>
  <si>
    <t>Nazwa zadania inwestycyjnego
i okres realizacji
(w latach)</t>
  </si>
  <si>
    <t>Limity wydatków na wieloletnie programy inwestycyjne w latach 2010 - 2012</t>
  </si>
  <si>
    <t>do uchwały Nr  21 / III/ 10   Rady Miejskiej w Drobinie</t>
  </si>
  <si>
    <t>Załącznik Nr 7</t>
  </si>
  <si>
    <t xml:space="preserve">Przewodniczący </t>
  </si>
  <si>
    <t>dotacja celowa                            ( inwestycyjna )</t>
  </si>
  <si>
    <t>dotacja podmiotowa</t>
  </si>
  <si>
    <t>Miejsko - Gminna Biblioteka Publiczna</t>
  </si>
  <si>
    <t xml:space="preserve">Kwota dotacji </t>
  </si>
  <si>
    <t>Nazwa instytucji</t>
  </si>
  <si>
    <t>Dotacje podmiotowe i dotacje celowe na dofinansowanie kosztów realizacji inwestycji w 2010 r.</t>
  </si>
  <si>
    <t>do uchwały Nr   21 / III/ 10   Rady Miejskiej w Drobinie</t>
  </si>
  <si>
    <t>Załącznik Nr 8</t>
  </si>
  <si>
    <t>** środki własne jst, współfinansowanie z budżetu państwa oraz inne</t>
  </si>
  <si>
    <t>* wydatki obejmują wydatki bieżące i majątkowe (dotyczące inwestycji rocznych i ujętych w wieloletnim programie inwestycyjnym)</t>
  </si>
  <si>
    <t>Ogółem (1+2)</t>
  </si>
  <si>
    <t>2013 r.</t>
  </si>
  <si>
    <t>2012 r.</t>
  </si>
  <si>
    <t>2011 r.</t>
  </si>
  <si>
    <t>§ 2823</t>
  </si>
  <si>
    <t>z tego: 2010 r.</t>
  </si>
  <si>
    <t>852 / 85295</t>
  </si>
  <si>
    <t>Razem wydatki:</t>
  </si>
  <si>
    <t>Nazwa projektu:</t>
  </si>
  <si>
    <t>Działanie:</t>
  </si>
  <si>
    <t>Priorytet:</t>
  </si>
  <si>
    <t>Program Integracji Społecznej</t>
  </si>
  <si>
    <t>Program:</t>
  </si>
  <si>
    <t>1.1</t>
  </si>
  <si>
    <t>Wydatki bieżące razem:</t>
  </si>
  <si>
    <t>art. 5 
ust. 1 
pkt 3
 uofp</t>
  </si>
  <si>
    <t>obligacje</t>
  </si>
  <si>
    <t>pożyczki i kredyty</t>
  </si>
  <si>
    <t>art. 5 ust. 1 
pkt 2 
 uofp</t>
  </si>
  <si>
    <t>pozostałe**</t>
  </si>
  <si>
    <t>pożyczki
i kredyty</t>
  </si>
  <si>
    <t>z tego, źródła finansowania:</t>
  </si>
  <si>
    <t>Wydatki razem (14+15+16+17)</t>
  </si>
  <si>
    <t>Wydatki razem (10+11+12)</t>
  </si>
  <si>
    <t>Środki z budżetu UE i inne</t>
  </si>
  <si>
    <t>Środki z budżetu krajowego**</t>
  </si>
  <si>
    <t>z tego:</t>
  </si>
  <si>
    <t>Wydatki razem (9+13)</t>
  </si>
  <si>
    <t>2010 r.</t>
  </si>
  <si>
    <t>Środki
z budżetu UE i inne art. 5 ust. 1 
pkt 2  i 3
 uofp</t>
  </si>
  <si>
    <t>Środki
z budżetu krajowego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</si>
  <si>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</si>
  <si>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</si>
  <si>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</si>
  <si>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</si>
  <si>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 xml:space="preserve">Wydatki na programy i projekty finansowane z udziałem środków europejskich i innych środków pochodzących ze źródeł zagranicznych niepodlegających zwrotowi </t>
  </si>
  <si>
    <t xml:space="preserve">  Załącznik nr 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</si>
</sst>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;\-#,##0"/>
    <numFmt numFmtId="166" formatCode="_-* #,##0.00\ _z_ł_-;\-* #,##0.00\ _z_ł_-;_-* \-??\ _z_ł_-;_-@_-"/>
    <numFmt numFmtId="167" formatCode="_-* #,##0\ _z_ł_-;\-* #,##0\ _z_ł_-;_-* &quot;- &quot;_z_ł_-;_-@_-"/>
  </numFmts>
  <fonts count="6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Arial"/>
      <family val="2"/>
    </font>
    <font>
      <b/>
      <sz val="7"/>
      <name val="Arial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i/>
      <sz val="8"/>
      <name val="Arial"/>
      <family val="2"/>
    </font>
    <font>
      <sz val="9"/>
      <name val="Arial CE"/>
      <family val="2"/>
    </font>
    <font>
      <sz val="7.5"/>
      <name val="Arial"/>
      <family val="2"/>
    </font>
    <font>
      <sz val="7.5"/>
      <name val="Times New Roman"/>
      <family val="1"/>
    </font>
    <font>
      <sz val="7.5"/>
      <name val="Arial CE"/>
      <family val="2"/>
    </font>
    <font>
      <b/>
      <sz val="7.5"/>
      <name val="Arial CE"/>
      <family val="2"/>
    </font>
    <font>
      <sz val="5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7"/>
      <name val="Arial CE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2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56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24" fillId="0" borderId="10" xfId="0" applyNumberFormat="1" applyFont="1" applyBorder="1" applyAlignment="1">
      <alignment wrapText="1"/>
    </xf>
    <xf numFmtId="2" fontId="2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4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164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 wrapText="1"/>
    </xf>
    <xf numFmtId="164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4" fillId="0" borderId="0" xfId="0" applyFont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164" fontId="28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164" fontId="30" fillId="0" borderId="10" xfId="0" applyNumberFormat="1" applyFont="1" applyBorder="1" applyAlignment="1">
      <alignment horizontal="center" vertical="center" wrapText="1"/>
    </xf>
    <xf numFmtId="166" fontId="31" fillId="0" borderId="10" xfId="0" applyNumberFormat="1" applyFont="1" applyBorder="1" applyAlignment="1">
      <alignment horizontal="right" vertical="top" wrapText="1"/>
    </xf>
    <xf numFmtId="164" fontId="3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4" fontId="30" fillId="0" borderId="10" xfId="0" applyNumberFormat="1" applyFont="1" applyBorder="1" applyAlignment="1">
      <alignment horizontal="center" vertical="top" wrapText="1"/>
    </xf>
    <xf numFmtId="166" fontId="29" fillId="0" borderId="10" xfId="0" applyNumberFormat="1" applyFont="1" applyBorder="1" applyAlignment="1">
      <alignment horizontal="right" vertical="top" wrapText="1"/>
    </xf>
    <xf numFmtId="4" fontId="28" fillId="0" borderId="10" xfId="0" applyNumberFormat="1" applyFont="1" applyBorder="1" applyAlignment="1">
      <alignment horizontal="center" vertical="top"/>
    </xf>
    <xf numFmtId="4" fontId="28" fillId="0" borderId="10" xfId="0" applyNumberFormat="1" applyFont="1" applyBorder="1" applyAlignment="1">
      <alignment horizontal="center" vertical="top" wrapText="1"/>
    </xf>
    <xf numFmtId="166" fontId="31" fillId="0" borderId="10" xfId="0" applyNumberFormat="1" applyFont="1" applyBorder="1" applyAlignment="1">
      <alignment horizontal="center" vertical="top" wrapText="1"/>
    </xf>
    <xf numFmtId="166" fontId="29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166" fontId="32" fillId="0" borderId="10" xfId="0" applyNumberFormat="1" applyFont="1" applyBorder="1" applyAlignment="1">
      <alignment horizontal="right" vertical="top" wrapText="1"/>
    </xf>
    <xf numFmtId="4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 vertical="center"/>
    </xf>
    <xf numFmtId="4" fontId="33" fillId="0" borderId="10" xfId="0" applyNumberFormat="1" applyFont="1" applyBorder="1" applyAlignment="1">
      <alignment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4" fontId="35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top" wrapText="1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37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33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40" fillId="2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2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164" fontId="24" fillId="0" borderId="10" xfId="0" applyNumberFormat="1" applyFont="1" applyBorder="1" applyAlignment="1">
      <alignment vertical="top" wrapText="1"/>
    </xf>
    <xf numFmtId="164" fontId="2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4" fillId="0" borderId="0" xfId="0" applyNumberFormat="1" applyFont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6" fillId="0" borderId="15" xfId="0" applyFont="1" applyBorder="1" applyAlignment="1">
      <alignment vertical="center"/>
    </xf>
    <xf numFmtId="4" fontId="47" fillId="0" borderId="15" xfId="0" applyNumberFormat="1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vertical="center" wrapText="1"/>
    </xf>
    <xf numFmtId="164" fontId="46" fillId="0" borderId="15" xfId="0" applyNumberFormat="1" applyFont="1" applyBorder="1" applyAlignment="1">
      <alignment vertical="center"/>
    </xf>
    <xf numFmtId="164" fontId="47" fillId="0" borderId="15" xfId="0" applyNumberFormat="1" applyFont="1" applyBorder="1" applyAlignment="1">
      <alignment vertical="center" wrapText="1"/>
    </xf>
    <xf numFmtId="2" fontId="46" fillId="0" borderId="15" xfId="0" applyNumberFormat="1" applyFont="1" applyBorder="1" applyAlignment="1">
      <alignment vertical="center"/>
    </xf>
    <xf numFmtId="0" fontId="48" fillId="0" borderId="15" xfId="0" applyFont="1" applyBorder="1" applyAlignment="1">
      <alignment horizontal="left" vertical="center"/>
    </xf>
    <xf numFmtId="2" fontId="48" fillId="0" borderId="15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1" fillId="0" borderId="0" xfId="52">
      <alignment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Alignment="1">
      <alignment horizontal="center"/>
      <protection/>
    </xf>
    <xf numFmtId="0" fontId="21" fillId="0" borderId="0" xfId="52" applyFont="1" applyBorder="1" applyAlignment="1">
      <alignment horizontal="center" vertical="center"/>
      <protection/>
    </xf>
    <xf numFmtId="0" fontId="21" fillId="0" borderId="0" xfId="52" applyAlignment="1">
      <alignment vertical="center"/>
      <protection/>
    </xf>
    <xf numFmtId="0" fontId="57" fillId="0" borderId="0" xfId="52" applyFont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166" fontId="20" fillId="0" borderId="10" xfId="52" applyNumberFormat="1" applyFont="1" applyFill="1" applyBorder="1" applyAlignment="1" applyProtection="1">
      <alignment vertical="center"/>
      <protection/>
    </xf>
    <xf numFmtId="166" fontId="20" fillId="0" borderId="10" xfId="44" applyNumberFormat="1" applyFont="1" applyFill="1" applyBorder="1" applyAlignment="1" applyProtection="1">
      <alignment vertical="center"/>
      <protection/>
    </xf>
    <xf numFmtId="0" fontId="21" fillId="0" borderId="10" xfId="52" applyFont="1" applyBorder="1" applyAlignment="1">
      <alignment vertical="center" wrapText="1"/>
      <protection/>
    </xf>
    <xf numFmtId="166" fontId="21" fillId="0" borderId="10" xfId="52" applyNumberFormat="1" applyFont="1" applyBorder="1" applyAlignment="1">
      <alignment vertical="center"/>
      <protection/>
    </xf>
    <xf numFmtId="166" fontId="21" fillId="0" borderId="10" xfId="52" applyNumberFormat="1" applyFont="1" applyBorder="1" applyAlignment="1">
      <alignment vertical="center" wrapText="1"/>
      <protection/>
    </xf>
    <xf numFmtId="166" fontId="0" fillId="0" borderId="10" xfId="44" applyNumberFormat="1" applyFont="1" applyFill="1" applyBorder="1" applyAlignment="1" applyProtection="1">
      <alignment vertical="center"/>
      <protection/>
    </xf>
    <xf numFmtId="0" fontId="58" fillId="0" borderId="10" xfId="52" applyFont="1" applyBorder="1" applyAlignment="1">
      <alignment wrapText="1"/>
      <protection/>
    </xf>
    <xf numFmtId="0" fontId="21" fillId="0" borderId="10" xfId="52" applyFont="1" applyBorder="1" applyAlignment="1">
      <alignment vertical="center"/>
      <protection/>
    </xf>
    <xf numFmtId="3" fontId="21" fillId="0" borderId="10" xfId="52" applyNumberFormat="1" applyFont="1" applyBorder="1" applyAlignment="1">
      <alignment horizontal="center" vertical="center"/>
      <protection/>
    </xf>
    <xf numFmtId="166" fontId="20" fillId="0" borderId="10" xfId="52" applyNumberFormat="1" applyFont="1" applyBorder="1" applyAlignment="1">
      <alignment vertical="center" wrapText="1"/>
      <protection/>
    </xf>
    <xf numFmtId="0" fontId="20" fillId="0" borderId="10" xfId="52" applyFont="1" applyBorder="1" applyAlignment="1">
      <alignment vertical="center"/>
      <protection/>
    </xf>
    <xf numFmtId="3" fontId="20" fillId="0" borderId="10" xfId="52" applyNumberFormat="1" applyFont="1" applyBorder="1" applyAlignment="1">
      <alignment horizontal="center" vertical="center"/>
      <protection/>
    </xf>
    <xf numFmtId="0" fontId="20" fillId="0" borderId="10" xfId="52" applyFont="1" applyBorder="1" applyAlignment="1">
      <alignment vertical="center" wrapText="1"/>
      <protection/>
    </xf>
    <xf numFmtId="166" fontId="20" fillId="0" borderId="10" xfId="52" applyNumberFormat="1" applyFont="1" applyBorder="1" applyAlignment="1">
      <alignment vertical="center"/>
      <protection/>
    </xf>
    <xf numFmtId="0" fontId="59" fillId="0" borderId="10" xfId="52" applyFont="1" applyBorder="1" applyAlignment="1">
      <alignment wrapText="1"/>
      <protection/>
    </xf>
    <xf numFmtId="0" fontId="21" fillId="0" borderId="10" xfId="52" applyBorder="1">
      <alignment/>
      <protection/>
    </xf>
    <xf numFmtId="164" fontId="21" fillId="0" borderId="10" xfId="52" applyNumberFormat="1" applyBorder="1" applyAlignment="1">
      <alignment horizontal="center" vertical="center"/>
      <protection/>
    </xf>
    <xf numFmtId="0" fontId="58" fillId="24" borderId="10" xfId="52" applyFont="1" applyFill="1" applyBorder="1" applyAlignment="1">
      <alignment vertical="top" wrapText="1"/>
      <protection/>
    </xf>
    <xf numFmtId="0" fontId="59" fillId="24" borderId="10" xfId="52" applyFont="1" applyFill="1" applyBorder="1" applyAlignment="1">
      <alignment vertical="top" wrapText="1"/>
      <protection/>
    </xf>
    <xf numFmtId="0" fontId="60" fillId="24" borderId="10" xfId="52" applyFont="1" applyFill="1" applyBorder="1" applyAlignment="1">
      <alignment vertical="top" wrapText="1"/>
      <protection/>
    </xf>
    <xf numFmtId="0" fontId="59" fillId="24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166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NumberFormat="1" applyFont="1" applyBorder="1" applyAlignment="1">
      <alignment horizontal="center" vertical="center"/>
      <protection/>
    </xf>
    <xf numFmtId="166" fontId="20" fillId="0" borderId="10" xfId="52" applyNumberFormat="1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left" vertical="center" wrapText="1"/>
      <protection/>
    </xf>
    <xf numFmtId="2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left" vertical="center" wrapText="1"/>
      <protection/>
    </xf>
    <xf numFmtId="2" fontId="20" fillId="0" borderId="10" xfId="52" applyNumberFormat="1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51" fillId="0" borderId="0" xfId="52" applyFont="1" applyAlignment="1">
      <alignment horizontal="right" vertical="center"/>
      <protection/>
    </xf>
    <xf numFmtId="0" fontId="18" fillId="0" borderId="0" xfId="52" applyFont="1" applyAlignment="1">
      <alignment horizontal="center" vertical="center" wrapText="1"/>
      <protection/>
    </xf>
    <xf numFmtId="167" fontId="21" fillId="0" borderId="0" xfId="52" applyNumberFormat="1">
      <alignment/>
      <protection/>
    </xf>
    <xf numFmtId="0" fontId="45" fillId="0" borderId="0" xfId="52" applyFont="1">
      <alignment/>
      <protection/>
    </xf>
    <xf numFmtId="167" fontId="45" fillId="0" borderId="0" xfId="52" applyNumberFormat="1" applyFont="1">
      <alignment/>
      <protection/>
    </xf>
    <xf numFmtId="0" fontId="45" fillId="0" borderId="0" xfId="52" applyFont="1" applyAlignment="1">
      <alignment vertical="center"/>
      <protection/>
    </xf>
    <xf numFmtId="0" fontId="53" fillId="0" borderId="0" xfId="52" applyFont="1" applyAlignment="1">
      <alignment vertical="center"/>
      <protection/>
    </xf>
    <xf numFmtId="0" fontId="51" fillId="0" borderId="0" xfId="52" applyFont="1">
      <alignment/>
      <protection/>
    </xf>
    <xf numFmtId="167" fontId="51" fillId="0" borderId="0" xfId="52" applyNumberFormat="1" applyFont="1">
      <alignment/>
      <protection/>
    </xf>
    <xf numFmtId="0" fontId="22" fillId="0" borderId="16" xfId="52" applyFont="1" applyBorder="1" applyAlignment="1">
      <alignment horizontal="center" vertical="center"/>
      <protection/>
    </xf>
    <xf numFmtId="166" fontId="22" fillId="0" borderId="17" xfId="52" applyNumberFormat="1" applyFont="1" applyBorder="1" applyAlignment="1">
      <alignment vertical="center"/>
      <protection/>
    </xf>
    <xf numFmtId="166" fontId="61" fillId="0" borderId="17" xfId="52" applyNumberFormat="1" applyFont="1" applyBorder="1" applyAlignment="1">
      <alignment vertical="center"/>
      <protection/>
    </xf>
    <xf numFmtId="0" fontId="22" fillId="0" borderId="17" xfId="52" applyFont="1" applyBorder="1" applyAlignment="1">
      <alignment horizontal="left" vertical="center"/>
      <protection/>
    </xf>
    <xf numFmtId="0" fontId="51" fillId="0" borderId="18" xfId="52" applyFont="1" applyBorder="1" applyAlignment="1">
      <alignment vertical="center" wrapText="1"/>
      <protection/>
    </xf>
    <xf numFmtId="166" fontId="51" fillId="0" borderId="10" xfId="44" applyNumberFormat="1" applyFont="1" applyFill="1" applyBorder="1" applyAlignment="1" applyProtection="1">
      <alignment vertical="center"/>
      <protection/>
    </xf>
    <xf numFmtId="166" fontId="51" fillId="0" borderId="10" xfId="52" applyNumberFormat="1" applyFont="1" applyBorder="1" applyAlignment="1">
      <alignment vertical="center"/>
      <protection/>
    </xf>
    <xf numFmtId="166" fontId="51" fillId="0" borderId="10" xfId="52" applyNumberFormat="1" applyFont="1" applyBorder="1" applyAlignment="1">
      <alignment vertical="center" wrapText="1"/>
      <protection/>
    </xf>
    <xf numFmtId="0" fontId="62" fillId="0" borderId="10" xfId="52" applyFont="1" applyBorder="1" applyAlignment="1">
      <alignment vertical="center" wrapText="1"/>
      <protection/>
    </xf>
    <xf numFmtId="0" fontId="51" fillId="0" borderId="10" xfId="52" applyFont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2" fillId="0" borderId="18" xfId="52" applyFont="1" applyBorder="1" applyAlignment="1">
      <alignment vertical="center" wrapText="1"/>
      <protection/>
    </xf>
    <xf numFmtId="166" fontId="22" fillId="0" borderId="10" xfId="44" applyNumberFormat="1" applyFont="1" applyFill="1" applyBorder="1" applyAlignment="1" applyProtection="1">
      <alignment vertical="center"/>
      <protection/>
    </xf>
    <xf numFmtId="166" fontId="61" fillId="0" borderId="10" xfId="44" applyNumberFormat="1" applyFont="1" applyFill="1" applyBorder="1" applyAlignment="1" applyProtection="1">
      <alignment vertical="center"/>
      <protection/>
    </xf>
    <xf numFmtId="0" fontId="22" fillId="0" borderId="10" xfId="52" applyFont="1" applyBorder="1" applyAlignment="1">
      <alignment vertical="center" wrapText="1"/>
      <protection/>
    </xf>
    <xf numFmtId="0" fontId="33" fillId="0" borderId="10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166" fontId="51" fillId="0" borderId="10" xfId="44" applyNumberFormat="1" applyFont="1" applyFill="1" applyBorder="1" applyAlignment="1" applyProtection="1">
      <alignment vertical="center" wrapText="1"/>
      <protection/>
    </xf>
    <xf numFmtId="0" fontId="35" fillId="0" borderId="10" xfId="52" applyFont="1" applyBorder="1" applyAlignment="1">
      <alignment horizontal="center" vertical="center" wrapText="1"/>
      <protection/>
    </xf>
    <xf numFmtId="0" fontId="51" fillId="0" borderId="10" xfId="52" applyFont="1" applyBorder="1" applyAlignment="1">
      <alignment horizontal="left" vertical="center" wrapText="1"/>
      <protection/>
    </xf>
    <xf numFmtId="0" fontId="51" fillId="0" borderId="10" xfId="52" applyFont="1" applyBorder="1" applyAlignment="1">
      <alignment vertical="center"/>
      <protection/>
    </xf>
    <xf numFmtId="0" fontId="22" fillId="0" borderId="10" xfId="52" applyFont="1" applyBorder="1" applyAlignment="1">
      <alignment horizontal="left" vertical="center" wrapText="1"/>
      <protection/>
    </xf>
    <xf numFmtId="0" fontId="22" fillId="0" borderId="10" xfId="52" applyFont="1" applyBorder="1" applyAlignment="1">
      <alignment vertical="center"/>
      <protection/>
    </xf>
    <xf numFmtId="166" fontId="51" fillId="0" borderId="10" xfId="44" applyNumberFormat="1" applyFont="1" applyFill="1" applyBorder="1" applyAlignment="1" applyProtection="1">
      <alignment horizontal="center" vertical="center"/>
      <protection/>
    </xf>
    <xf numFmtId="166" fontId="51" fillId="0" borderId="10" xfId="52" applyNumberFormat="1" applyFont="1" applyBorder="1" applyAlignment="1">
      <alignment horizontal="center" vertical="center"/>
      <protection/>
    </xf>
    <xf numFmtId="166" fontId="51" fillId="0" borderId="10" xfId="52" applyNumberFormat="1" applyFont="1" applyBorder="1" applyAlignment="1">
      <alignment horizontal="center" vertical="center" wrapText="1"/>
      <protection/>
    </xf>
    <xf numFmtId="166" fontId="35" fillId="0" borderId="10" xfId="52" applyNumberFormat="1" applyFont="1" applyBorder="1" applyAlignment="1">
      <alignment horizontal="center" vertical="center" wrapText="1"/>
      <protection/>
    </xf>
    <xf numFmtId="166" fontId="22" fillId="0" borderId="10" xfId="52" applyNumberFormat="1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166" fontId="0" fillId="0" borderId="10" xfId="0" applyNumberFormat="1" applyBorder="1" applyAlignment="1">
      <alignment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21" fillId="0" borderId="21" xfId="0" applyFont="1" applyBorder="1" applyAlignment="1">
      <alignment wrapText="1"/>
    </xf>
    <xf numFmtId="0" fontId="21" fillId="0" borderId="21" xfId="0" applyFont="1" applyBorder="1" applyAlignment="1">
      <alignment/>
    </xf>
    <xf numFmtId="166" fontId="24" fillId="0" borderId="10" xfId="0" applyNumberFormat="1" applyFont="1" applyBorder="1" applyAlignment="1">
      <alignment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3" fillId="0" borderId="2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53" applyFont="1">
      <alignment/>
      <protection/>
    </xf>
    <xf numFmtId="0" fontId="0" fillId="0" borderId="0" xfId="53" applyFont="1">
      <alignment/>
      <protection/>
    </xf>
    <xf numFmtId="0" fontId="44" fillId="0" borderId="0" xfId="53" applyFont="1">
      <alignment/>
      <protection/>
    </xf>
    <xf numFmtId="0" fontId="33" fillId="0" borderId="0" xfId="53" applyFont="1">
      <alignment/>
      <protection/>
    </xf>
    <xf numFmtId="167" fontId="33" fillId="0" borderId="10" xfId="53" applyNumberFormat="1" applyFont="1" applyBorder="1">
      <alignment/>
      <protection/>
    </xf>
    <xf numFmtId="167" fontId="33" fillId="0" borderId="10" xfId="53" applyNumberFormat="1" applyFont="1" applyBorder="1" applyAlignment="1">
      <alignment horizontal="center"/>
      <protection/>
    </xf>
    <xf numFmtId="167" fontId="35" fillId="0" borderId="10" xfId="53" applyNumberFormat="1" applyFont="1" applyBorder="1" applyAlignment="1">
      <alignment/>
      <protection/>
    </xf>
    <xf numFmtId="167" fontId="35" fillId="0" borderId="10" xfId="53" applyNumberFormat="1" applyFont="1" applyBorder="1" applyAlignment="1">
      <alignment horizontal="center"/>
      <protection/>
    </xf>
    <xf numFmtId="167" fontId="35" fillId="0" borderId="10" xfId="53" applyNumberFormat="1" applyFont="1" applyBorder="1">
      <alignment/>
      <protection/>
    </xf>
    <xf numFmtId="0" fontId="35" fillId="0" borderId="10" xfId="53" applyFont="1" applyBorder="1" applyAlignment="1">
      <alignment/>
      <protection/>
    </xf>
    <xf numFmtId="0" fontId="64" fillId="0" borderId="23" xfId="53" applyFont="1" applyBorder="1">
      <alignment/>
      <protection/>
    </xf>
    <xf numFmtId="0" fontId="64" fillId="0" borderId="23" xfId="53" applyFont="1" applyBorder="1" applyAlignment="1">
      <alignment horizontal="center" vertical="center"/>
      <protection/>
    </xf>
    <xf numFmtId="0" fontId="64" fillId="0" borderId="13" xfId="53" applyFont="1" applyBorder="1">
      <alignment/>
      <protection/>
    </xf>
    <xf numFmtId="0" fontId="33" fillId="0" borderId="10" xfId="53" applyFont="1" applyBorder="1" applyAlignment="1">
      <alignment/>
      <protection/>
    </xf>
    <xf numFmtId="0" fontId="40" fillId="0" borderId="21" xfId="53" applyFont="1" applyBorder="1" applyAlignment="1">
      <alignment wrapText="1"/>
      <protection/>
    </xf>
    <xf numFmtId="0" fontId="40" fillId="0" borderId="21" xfId="53" applyFont="1" applyBorder="1" applyAlignment="1">
      <alignment horizontal="center"/>
      <protection/>
    </xf>
    <xf numFmtId="0" fontId="63" fillId="0" borderId="10" xfId="53" applyFont="1" applyBorder="1" applyAlignment="1">
      <alignment horizontal="center" vertical="center"/>
      <protection/>
    </xf>
    <xf numFmtId="0" fontId="33" fillId="20" borderId="10" xfId="53" applyFont="1" applyFill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4" fontId="36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horizontal="center"/>
    </xf>
    <xf numFmtId="0" fontId="40" fillId="20" borderId="10" xfId="0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20" borderId="24" xfId="0" applyFont="1" applyFill="1" applyBorder="1" applyAlignment="1">
      <alignment horizontal="center" vertical="center"/>
    </xf>
    <xf numFmtId="0" fontId="53" fillId="20" borderId="25" xfId="0" applyFont="1" applyFill="1" applyBorder="1" applyAlignment="1">
      <alignment horizontal="center" vertical="center"/>
    </xf>
    <xf numFmtId="0" fontId="53" fillId="20" borderId="25" xfId="0" applyFont="1" applyFill="1" applyBorder="1" applyAlignment="1">
      <alignment horizontal="center" vertical="center" wrapText="1"/>
    </xf>
    <xf numFmtId="0" fontId="53" fillId="20" borderId="26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right" vertical="center"/>
    </xf>
    <xf numFmtId="0" fontId="21" fillId="0" borderId="0" xfId="52" applyFont="1" applyBorder="1" applyAlignment="1">
      <alignment horizontal="center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53" fillId="20" borderId="10" xfId="52" applyFont="1" applyFill="1" applyBorder="1" applyAlignment="1">
      <alignment horizontal="center" vertical="center"/>
      <protection/>
    </xf>
    <xf numFmtId="0" fontId="53" fillId="20" borderId="10" xfId="52" applyFont="1" applyFill="1" applyBorder="1" applyAlignment="1">
      <alignment horizontal="center" vertical="center" wrapText="1"/>
      <protection/>
    </xf>
    <xf numFmtId="3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vertical="center"/>
      <protection/>
    </xf>
    <xf numFmtId="0" fontId="58" fillId="24" borderId="10" xfId="52" applyFont="1" applyFill="1" applyBorder="1" applyAlignment="1">
      <alignment horizontal="left" vertical="center" wrapText="1"/>
      <protection/>
    </xf>
    <xf numFmtId="0" fontId="20" fillId="0" borderId="10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vertical="center"/>
      <protection/>
    </xf>
    <xf numFmtId="0" fontId="21" fillId="0" borderId="0" xfId="52" applyBorder="1" applyAlignment="1">
      <alignment horizontal="left"/>
      <protection/>
    </xf>
    <xf numFmtId="0" fontId="45" fillId="0" borderId="0" xfId="52" applyFont="1" applyBorder="1" applyAlignment="1">
      <alignment horizontal="center"/>
      <protection/>
    </xf>
    <xf numFmtId="0" fontId="45" fillId="0" borderId="0" xfId="52" applyFont="1" applyBorder="1" applyAlignment="1">
      <alignment vertical="center"/>
      <protection/>
    </xf>
    <xf numFmtId="0" fontId="22" fillId="0" borderId="27" xfId="52" applyFont="1" applyBorder="1" applyAlignment="1">
      <alignment horizontal="left" vertical="center"/>
      <protection/>
    </xf>
    <xf numFmtId="0" fontId="21" fillId="0" borderId="0" xfId="52" applyFont="1" applyBorder="1">
      <alignment/>
      <protection/>
    </xf>
    <xf numFmtId="0" fontId="61" fillId="20" borderId="25" xfId="52" applyFont="1" applyFill="1" applyBorder="1" applyAlignment="1">
      <alignment horizontal="center" vertical="center" wrapText="1"/>
      <protection/>
    </xf>
    <xf numFmtId="0" fontId="61" fillId="20" borderId="28" xfId="52" applyFont="1" applyFill="1" applyBorder="1" applyAlignment="1">
      <alignment horizontal="center" vertical="center" wrapText="1"/>
      <protection/>
    </xf>
    <xf numFmtId="0" fontId="61" fillId="20" borderId="26" xfId="52" applyFont="1" applyFill="1" applyBorder="1" applyAlignment="1">
      <alignment horizontal="center" vertical="center" wrapText="1"/>
      <protection/>
    </xf>
    <xf numFmtId="0" fontId="61" fillId="20" borderId="10" xfId="52" applyFont="1" applyFill="1" applyBorder="1" applyAlignment="1">
      <alignment horizontal="center" vertical="center" wrapText="1"/>
      <protection/>
    </xf>
    <xf numFmtId="0" fontId="61" fillId="20" borderId="24" xfId="52" applyFont="1" applyFill="1" applyBorder="1" applyAlignment="1">
      <alignment horizontal="center" vertical="center"/>
      <protection/>
    </xf>
    <xf numFmtId="0" fontId="61" fillId="20" borderId="25" xfId="52" applyFont="1" applyFill="1" applyBorder="1" applyAlignment="1">
      <alignment horizontal="center" vertical="center"/>
      <protection/>
    </xf>
    <xf numFmtId="0" fontId="20" fillId="20" borderId="2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53" applyFont="1" applyBorder="1" applyAlignment="1">
      <alignment horizontal="center"/>
      <protection/>
    </xf>
    <xf numFmtId="0" fontId="55" fillId="0" borderId="0" xfId="53" applyFont="1" applyBorder="1" applyAlignment="1">
      <alignment horizontal="center"/>
      <protection/>
    </xf>
    <xf numFmtId="0" fontId="33" fillId="20" borderId="10" xfId="53" applyFont="1" applyFill="1" applyBorder="1" applyAlignment="1">
      <alignment horizontal="center" vertical="center"/>
      <protection/>
    </xf>
    <xf numFmtId="0" fontId="33" fillId="20" borderId="10" xfId="53" applyFont="1" applyFill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/>
      <protection/>
    </xf>
    <xf numFmtId="0" fontId="64" fillId="0" borderId="13" xfId="53" applyFont="1" applyBorder="1" applyAlignment="1">
      <alignment horizontal="center" vertical="center"/>
      <protection/>
    </xf>
    <xf numFmtId="0" fontId="27" fillId="0" borderId="30" xfId="53" applyFont="1" applyBorder="1" applyAlignment="1">
      <alignment horizontal="left"/>
      <protection/>
    </xf>
    <xf numFmtId="0" fontId="40" fillId="0" borderId="10" xfId="53" applyFont="1" applyBorder="1" applyAlignment="1">
      <alignment horizontal="center"/>
      <protection/>
    </xf>
    <xf numFmtId="0" fontId="44" fillId="0" borderId="0" xfId="53" applyFont="1" applyBorder="1" applyAlignment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31">
      <selection activeCell="E60" sqref="E60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3" width="12.7109375" style="0" customWidth="1"/>
    <col min="4" max="4" width="11.57421875" style="0" customWidth="1"/>
    <col min="5" max="5" width="12.7109375" style="0" customWidth="1"/>
    <col min="6" max="6" width="15.28125" style="0" customWidth="1"/>
    <col min="7" max="7" width="12.421875" style="0" customWidth="1"/>
    <col min="8" max="8" width="6.7109375" style="0" customWidth="1"/>
    <col min="9" max="9" width="12.57421875" style="0" customWidth="1"/>
    <col min="10" max="11" width="8.00390625" style="0" customWidth="1"/>
  </cols>
  <sheetData>
    <row r="1" spans="2:11" ht="15.75" customHeight="1">
      <c r="B1" s="1"/>
      <c r="G1" s="247" t="s">
        <v>0</v>
      </c>
      <c r="H1" s="247"/>
      <c r="I1" s="247"/>
      <c r="J1" s="247"/>
      <c r="K1" s="247"/>
    </row>
    <row r="2" spans="2:11" ht="15.75" customHeight="1">
      <c r="B2" s="1"/>
      <c r="G2" s="247" t="s">
        <v>1</v>
      </c>
      <c r="H2" s="247"/>
      <c r="I2" s="247"/>
      <c r="J2" s="247"/>
      <c r="K2" s="247"/>
    </row>
    <row r="3" spans="2:11" ht="14.25" customHeight="1">
      <c r="B3" s="1"/>
      <c r="G3" s="248" t="s">
        <v>2</v>
      </c>
      <c r="H3" s="248"/>
      <c r="I3" s="248"/>
      <c r="J3" s="248"/>
      <c r="K3" s="248"/>
    </row>
    <row r="4" spans="2:11" ht="27" customHeight="1">
      <c r="B4" s="1"/>
      <c r="G4" s="249" t="s">
        <v>3</v>
      </c>
      <c r="H4" s="249"/>
      <c r="I4" s="249"/>
      <c r="J4" s="249"/>
      <c r="K4" s="249"/>
    </row>
    <row r="5" spans="1:11" ht="18">
      <c r="A5" s="250" t="s">
        <v>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s="4" customFormat="1" ht="15" customHeight="1">
      <c r="A6" s="251" t="s">
        <v>5</v>
      </c>
      <c r="B6" s="251" t="s">
        <v>6</v>
      </c>
      <c r="C6" s="252" t="s">
        <v>7</v>
      </c>
      <c r="D6" s="252"/>
      <c r="E6" s="252"/>
      <c r="F6" s="252"/>
      <c r="G6" s="252"/>
      <c r="H6" s="252"/>
      <c r="I6" s="252"/>
      <c r="J6" s="252"/>
      <c r="K6" s="252"/>
    </row>
    <row r="7" spans="1:11" s="4" customFormat="1" ht="15" customHeight="1">
      <c r="A7" s="251"/>
      <c r="B7" s="251"/>
      <c r="C7" s="253" t="s">
        <v>8</v>
      </c>
      <c r="D7" s="253"/>
      <c r="E7" s="253"/>
      <c r="F7" s="251" t="s">
        <v>9</v>
      </c>
      <c r="G7" s="251"/>
      <c r="H7" s="251"/>
      <c r="I7" s="251"/>
      <c r="J7" s="251"/>
      <c r="K7" s="251"/>
    </row>
    <row r="8" spans="1:11" s="4" customFormat="1" ht="15" customHeight="1">
      <c r="A8" s="251"/>
      <c r="B8" s="251"/>
      <c r="C8" s="253"/>
      <c r="D8" s="253"/>
      <c r="E8" s="253"/>
      <c r="F8" s="251" t="s">
        <v>10</v>
      </c>
      <c r="G8" s="251" t="s">
        <v>11</v>
      </c>
      <c r="H8" s="251"/>
      <c r="I8" s="251" t="s">
        <v>12</v>
      </c>
      <c r="J8" s="251" t="s">
        <v>11</v>
      </c>
      <c r="K8" s="251"/>
    </row>
    <row r="9" spans="1:11" s="4" customFormat="1" ht="148.5" customHeight="1">
      <c r="A9" s="251"/>
      <c r="B9" s="251"/>
      <c r="C9" s="253"/>
      <c r="D9" s="253"/>
      <c r="E9" s="253"/>
      <c r="F9" s="251"/>
      <c r="G9" s="3" t="s">
        <v>13</v>
      </c>
      <c r="H9" s="6" t="s">
        <v>14</v>
      </c>
      <c r="I9" s="251"/>
      <c r="J9" s="3" t="s">
        <v>13</v>
      </c>
      <c r="K9" s="6" t="s">
        <v>14</v>
      </c>
    </row>
    <row r="10" spans="1:11" s="4" customFormat="1" ht="27" customHeight="1">
      <c r="A10" s="251"/>
      <c r="B10" s="251"/>
      <c r="C10" s="5" t="s">
        <v>15</v>
      </c>
      <c r="D10" s="5" t="s">
        <v>16</v>
      </c>
      <c r="E10" s="5" t="s">
        <v>17</v>
      </c>
      <c r="F10" s="3"/>
      <c r="G10" s="3"/>
      <c r="H10" s="6"/>
      <c r="I10" s="3"/>
      <c r="J10" s="3"/>
      <c r="K10" s="6"/>
    </row>
    <row r="11" spans="1:11" s="8" customFormat="1" ht="12.75" customHeight="1">
      <c r="A11" s="7">
        <v>1</v>
      </c>
      <c r="B11" s="7">
        <v>2</v>
      </c>
      <c r="C11" s="7">
        <v>3</v>
      </c>
      <c r="D11" s="7">
        <v>5</v>
      </c>
      <c r="E11" s="7">
        <v>6</v>
      </c>
      <c r="F11" s="7">
        <v>7</v>
      </c>
      <c r="G11" s="7">
        <v>8</v>
      </c>
      <c r="H11" s="7">
        <v>9</v>
      </c>
      <c r="I11" s="7">
        <v>10</v>
      </c>
      <c r="J11" s="7">
        <v>11</v>
      </c>
      <c r="K11" s="7">
        <v>12</v>
      </c>
    </row>
    <row r="12" spans="1:11" ht="39.75" customHeight="1">
      <c r="A12" s="9">
        <v>750</v>
      </c>
      <c r="B12" s="10" t="s">
        <v>18</v>
      </c>
      <c r="C12" s="11">
        <v>86293</v>
      </c>
      <c r="D12" s="11">
        <v>2900</v>
      </c>
      <c r="E12" s="11">
        <v>89193</v>
      </c>
      <c r="F12" s="11">
        <v>89193</v>
      </c>
      <c r="G12" s="11">
        <v>83343</v>
      </c>
      <c r="H12" s="12"/>
      <c r="I12" s="12"/>
      <c r="J12" s="12"/>
      <c r="K12" s="12"/>
    </row>
    <row r="13" spans="1:11" ht="28.5" customHeight="1">
      <c r="A13" s="13"/>
      <c r="B13" s="14" t="s">
        <v>19</v>
      </c>
      <c r="C13" s="15">
        <v>2950</v>
      </c>
      <c r="D13" s="15">
        <v>2900</v>
      </c>
      <c r="E13" s="15">
        <v>5850</v>
      </c>
      <c r="F13" s="15">
        <v>2900</v>
      </c>
      <c r="G13" s="15">
        <v>0</v>
      </c>
      <c r="H13" s="16"/>
      <c r="I13" s="16"/>
      <c r="J13" s="16"/>
      <c r="K13" s="16"/>
    </row>
    <row r="14" spans="1:11" ht="88.5" customHeight="1">
      <c r="A14" s="9">
        <v>756</v>
      </c>
      <c r="B14" s="10" t="s">
        <v>20</v>
      </c>
      <c r="C14" s="11">
        <v>4369665</v>
      </c>
      <c r="D14" s="17" t="s">
        <v>21</v>
      </c>
      <c r="E14" s="11">
        <v>4398217</v>
      </c>
      <c r="F14" s="11">
        <v>4398217</v>
      </c>
      <c r="G14" s="18"/>
      <c r="H14" s="12"/>
      <c r="I14" s="12"/>
      <c r="J14" s="12"/>
      <c r="K14" s="12"/>
    </row>
    <row r="15" spans="1:11" ht="33" customHeight="1">
      <c r="A15" s="13"/>
      <c r="B15" s="14" t="s">
        <v>22</v>
      </c>
      <c r="C15" s="15">
        <v>73146</v>
      </c>
      <c r="D15" s="15">
        <v>8920</v>
      </c>
      <c r="E15" s="15">
        <v>82066</v>
      </c>
      <c r="F15" s="15">
        <v>8920</v>
      </c>
      <c r="G15" s="16"/>
      <c r="H15" s="16"/>
      <c r="I15" s="16"/>
      <c r="J15" s="16"/>
      <c r="K15" s="16"/>
    </row>
    <row r="16" spans="1:11" ht="30" customHeight="1">
      <c r="A16" s="13"/>
      <c r="B16" s="14" t="s">
        <v>23</v>
      </c>
      <c r="C16" s="15">
        <v>22730</v>
      </c>
      <c r="D16" s="15">
        <v>2180</v>
      </c>
      <c r="E16" s="15">
        <v>24910</v>
      </c>
      <c r="F16" s="19">
        <v>2180</v>
      </c>
      <c r="G16" s="16"/>
      <c r="H16" s="16"/>
      <c r="I16" s="16"/>
      <c r="J16" s="16"/>
      <c r="K16" s="16"/>
    </row>
    <row r="17" spans="1:11" ht="24.75" customHeight="1">
      <c r="A17" s="13"/>
      <c r="B17" s="14" t="s">
        <v>24</v>
      </c>
      <c r="C17" s="15">
        <v>59000</v>
      </c>
      <c r="D17" s="15">
        <v>-4648</v>
      </c>
      <c r="E17" s="15">
        <v>54352</v>
      </c>
      <c r="F17" s="15">
        <v>-4648</v>
      </c>
      <c r="G17" s="16"/>
      <c r="H17" s="16"/>
      <c r="I17" s="16"/>
      <c r="J17" s="16"/>
      <c r="K17" s="16"/>
    </row>
    <row r="18" spans="1:11" ht="24.75" customHeight="1">
      <c r="A18" s="13"/>
      <c r="B18" s="14" t="s">
        <v>25</v>
      </c>
      <c r="C18" s="15">
        <v>32194</v>
      </c>
      <c r="D18" s="15">
        <v>22100</v>
      </c>
      <c r="E18" s="15">
        <v>54294</v>
      </c>
      <c r="F18" s="15">
        <v>22100</v>
      </c>
      <c r="G18" s="16"/>
      <c r="H18" s="16"/>
      <c r="I18" s="16"/>
      <c r="J18" s="16"/>
      <c r="K18" s="16"/>
    </row>
    <row r="19" spans="1:11" ht="21.75" customHeight="1">
      <c r="A19" s="9">
        <v>758</v>
      </c>
      <c r="B19" s="10" t="s">
        <v>26</v>
      </c>
      <c r="C19" s="11">
        <v>11386985</v>
      </c>
      <c r="D19" s="11">
        <v>1500</v>
      </c>
      <c r="E19" s="11">
        <v>11388485</v>
      </c>
      <c r="F19" s="11">
        <v>11388485</v>
      </c>
      <c r="G19" s="12"/>
      <c r="H19" s="12"/>
      <c r="I19" s="12"/>
      <c r="J19" s="12"/>
      <c r="K19" s="12"/>
    </row>
    <row r="20" spans="1:11" ht="21.75" customHeight="1">
      <c r="A20" s="13"/>
      <c r="B20" s="14" t="s">
        <v>27</v>
      </c>
      <c r="C20" s="15">
        <v>15800</v>
      </c>
      <c r="D20" s="15">
        <v>1500</v>
      </c>
      <c r="E20" s="15">
        <v>17300</v>
      </c>
      <c r="F20" s="15">
        <v>1500</v>
      </c>
      <c r="G20" s="16"/>
      <c r="H20" s="16"/>
      <c r="I20" s="16"/>
      <c r="J20" s="16"/>
      <c r="K20" s="16"/>
    </row>
    <row r="21" spans="1:11" ht="32.25" customHeight="1">
      <c r="A21" s="9">
        <v>801</v>
      </c>
      <c r="B21" s="10" t="s">
        <v>28</v>
      </c>
      <c r="C21" s="11">
        <v>253610</v>
      </c>
      <c r="D21" s="20" t="s">
        <v>29</v>
      </c>
      <c r="E21" s="11">
        <v>259202</v>
      </c>
      <c r="F21" s="11">
        <v>259202</v>
      </c>
      <c r="G21" s="12"/>
      <c r="H21" s="12"/>
      <c r="I21" s="12"/>
      <c r="J21" s="12"/>
      <c r="K21" s="12"/>
    </row>
    <row r="22" spans="1:11" ht="34.5" customHeight="1">
      <c r="A22" s="13"/>
      <c r="B22" s="14" t="s">
        <v>30</v>
      </c>
      <c r="C22" s="15">
        <v>50510</v>
      </c>
      <c r="D22" s="21" t="s">
        <v>31</v>
      </c>
      <c r="E22" s="15">
        <v>40149</v>
      </c>
      <c r="F22" s="21" t="s">
        <v>32</v>
      </c>
      <c r="G22" s="16"/>
      <c r="H22" s="16"/>
      <c r="I22" s="16"/>
      <c r="J22" s="16"/>
      <c r="K22" s="16"/>
    </row>
    <row r="23" spans="1:11" ht="31.5" customHeight="1">
      <c r="A23" s="13"/>
      <c r="B23" s="14" t="s">
        <v>19</v>
      </c>
      <c r="C23" s="15">
        <v>185100</v>
      </c>
      <c r="D23" s="21" t="s">
        <v>33</v>
      </c>
      <c r="E23" s="15">
        <v>201051</v>
      </c>
      <c r="F23" s="21" t="s">
        <v>34</v>
      </c>
      <c r="G23" s="16"/>
      <c r="H23" s="16"/>
      <c r="I23" s="16"/>
      <c r="J23" s="16"/>
      <c r="K23" s="16"/>
    </row>
    <row r="24" spans="1:11" ht="28.5" customHeight="1">
      <c r="A24" s="9">
        <v>852</v>
      </c>
      <c r="B24" s="10" t="s">
        <v>35</v>
      </c>
      <c r="C24" s="11">
        <v>3908477</v>
      </c>
      <c r="D24" s="20">
        <v>14800</v>
      </c>
      <c r="E24" s="11">
        <v>3923277</v>
      </c>
      <c r="F24" s="11">
        <v>3923277</v>
      </c>
      <c r="G24" s="11">
        <v>3888717</v>
      </c>
      <c r="H24" s="12"/>
      <c r="I24" s="12"/>
      <c r="J24" s="12"/>
      <c r="K24" s="12"/>
    </row>
    <row r="25" spans="1:11" ht="81" customHeight="1">
      <c r="A25" s="13"/>
      <c r="B25" s="14" t="s">
        <v>36</v>
      </c>
      <c r="C25" s="15">
        <v>14800</v>
      </c>
      <c r="D25" s="21">
        <v>14800</v>
      </c>
      <c r="E25" s="15">
        <v>29600</v>
      </c>
      <c r="F25" s="15">
        <v>14800</v>
      </c>
      <c r="G25" s="15">
        <v>0</v>
      </c>
      <c r="H25" s="16"/>
      <c r="I25" s="16"/>
      <c r="J25" s="16"/>
      <c r="K25" s="16"/>
    </row>
    <row r="26" spans="1:11" ht="34.5" customHeight="1">
      <c r="A26" s="9">
        <v>900</v>
      </c>
      <c r="B26" s="10" t="s">
        <v>37</v>
      </c>
      <c r="C26" s="11">
        <v>1008682</v>
      </c>
      <c r="D26" s="20">
        <v>68482</v>
      </c>
      <c r="E26" s="11">
        <v>1077164</v>
      </c>
      <c r="F26" s="11">
        <v>1007164</v>
      </c>
      <c r="G26" s="11"/>
      <c r="H26" s="12"/>
      <c r="I26" s="12"/>
      <c r="J26" s="12"/>
      <c r="K26" s="12"/>
    </row>
    <row r="27" spans="1:11" ht="21" customHeight="1">
      <c r="A27" s="13"/>
      <c r="B27" s="14" t="s">
        <v>38</v>
      </c>
      <c r="C27" s="15">
        <v>300000</v>
      </c>
      <c r="D27" s="21">
        <v>68482</v>
      </c>
      <c r="E27" s="15">
        <v>368482</v>
      </c>
      <c r="F27" s="15"/>
      <c r="G27" s="15"/>
      <c r="H27" s="16"/>
      <c r="I27" s="16"/>
      <c r="J27" s="16"/>
      <c r="K27" s="16"/>
    </row>
    <row r="28" spans="1:11" s="26" customFormat="1" ht="41.25" customHeight="1">
      <c r="A28" s="254" t="s">
        <v>39</v>
      </c>
      <c r="B28" s="254"/>
      <c r="C28" s="22">
        <v>22539271</v>
      </c>
      <c r="D28" s="23" t="s">
        <v>40</v>
      </c>
      <c r="E28" s="22">
        <v>22661095</v>
      </c>
      <c r="F28" s="22">
        <v>22370855</v>
      </c>
      <c r="G28" s="22">
        <v>4921758</v>
      </c>
      <c r="H28" s="24" t="s">
        <v>41</v>
      </c>
      <c r="I28" s="22">
        <v>290240</v>
      </c>
      <c r="J28" s="25">
        <v>63850</v>
      </c>
      <c r="K28" s="11" t="s">
        <v>41</v>
      </c>
    </row>
    <row r="29" spans="1:11" s="26" customFormat="1" ht="13.5" customHeight="1">
      <c r="A29" s="27"/>
      <c r="B29" s="27"/>
      <c r="C29" s="28"/>
      <c r="D29" s="28"/>
      <c r="E29" s="28"/>
      <c r="F29" s="28"/>
      <c r="G29" s="28"/>
      <c r="H29" s="29"/>
      <c r="I29" s="28"/>
      <c r="J29" s="29"/>
      <c r="K29" s="29"/>
    </row>
    <row r="30" spans="1:11" ht="18">
      <c r="A30" s="255" t="s">
        <v>42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</row>
    <row r="31" spans="1:11" ht="7.5" customHeight="1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</row>
    <row r="32" spans="1:11" ht="12.75" customHeight="1">
      <c r="A32" s="256" t="s">
        <v>43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</row>
    <row r="33" ht="7.5" customHeight="1">
      <c r="B33" s="31"/>
    </row>
    <row r="34" spans="1:11" ht="12.75" customHeight="1">
      <c r="A34" s="256" t="s">
        <v>44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</row>
    <row r="35" ht="7.5" customHeight="1">
      <c r="B35" s="31"/>
    </row>
    <row r="36" spans="1:11" ht="13.5" customHeight="1">
      <c r="A36" s="256" t="s">
        <v>45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</row>
    <row r="37" ht="7.5" customHeight="1">
      <c r="B37" s="31"/>
    </row>
    <row r="38" spans="1:11" ht="12.75" customHeight="1">
      <c r="A38" s="256" t="s">
        <v>46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1:10" ht="7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1" ht="13.5" customHeight="1">
      <c r="A40" s="256" t="s">
        <v>47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</row>
    <row r="41" ht="8.25" customHeight="1">
      <c r="B41" s="31"/>
    </row>
    <row r="42" spans="1:11" ht="12.75" customHeight="1">
      <c r="A42" s="256" t="s">
        <v>48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</row>
    <row r="43" ht="7.5" customHeight="1">
      <c r="B43" s="31"/>
    </row>
    <row r="44" spans="1:11" ht="12.75" customHeight="1">
      <c r="A44" s="256" t="s">
        <v>49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</row>
    <row r="45" ht="7.5" customHeight="1">
      <c r="B45" s="31"/>
    </row>
    <row r="46" spans="1:11" ht="15" customHeight="1">
      <c r="A46" s="256" t="s">
        <v>50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ht="7.5" customHeight="1">
      <c r="B47" s="31"/>
    </row>
    <row r="48" spans="1:11" ht="12" customHeight="1">
      <c r="A48" s="256" t="s">
        <v>51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</row>
    <row r="49" ht="7.5" customHeight="1">
      <c r="B49" s="31"/>
    </row>
    <row r="50" spans="1:11" ht="13.5" customHeight="1">
      <c r="A50" s="256" t="s">
        <v>52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</row>
    <row r="51" ht="7.5" customHeight="1">
      <c r="B51" s="31"/>
    </row>
    <row r="52" spans="1:11" ht="14.25" customHeight="1">
      <c r="A52" s="256" t="s">
        <v>53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</row>
    <row r="53" spans="1:2" ht="7.5" customHeight="1">
      <c r="A53" s="30"/>
      <c r="B53" s="31"/>
    </row>
    <row r="54" spans="1:11" ht="13.5" customHeight="1">
      <c r="A54" s="258" t="s">
        <v>54</v>
      </c>
      <c r="B54" s="258"/>
      <c r="C54" s="258"/>
      <c r="D54" s="258"/>
      <c r="E54" s="258"/>
      <c r="F54" s="258"/>
      <c r="G54" s="258"/>
      <c r="H54" s="258"/>
      <c r="I54" s="258"/>
      <c r="J54" s="30"/>
      <c r="K54" s="30"/>
    </row>
    <row r="55" ht="7.5" customHeight="1">
      <c r="B55" s="31"/>
    </row>
    <row r="56" spans="1:9" ht="14.25" customHeight="1">
      <c r="A56" s="258" t="s">
        <v>55</v>
      </c>
      <c r="B56" s="258"/>
      <c r="C56" s="258"/>
      <c r="D56" s="258"/>
      <c r="E56" s="258"/>
      <c r="F56" s="258"/>
      <c r="G56" s="258"/>
      <c r="H56" s="258"/>
      <c r="I56" s="258"/>
    </row>
    <row r="57" ht="7.5" customHeight="1">
      <c r="B57" s="31"/>
    </row>
    <row r="58" spans="2:9" ht="12.75">
      <c r="B58" s="31"/>
      <c r="G58" s="248" t="s">
        <v>56</v>
      </c>
      <c r="H58" s="248"/>
      <c r="I58" s="248"/>
    </row>
    <row r="59" spans="2:9" ht="12.75">
      <c r="B59" s="31"/>
      <c r="G59" s="248" t="s">
        <v>57</v>
      </c>
      <c r="H59" s="248"/>
      <c r="I59" s="248"/>
    </row>
    <row r="60" spans="2:9" ht="12.75">
      <c r="B60" s="31"/>
      <c r="G60" s="33"/>
      <c r="H60" s="33"/>
      <c r="I60" s="33"/>
    </row>
    <row r="61" spans="2:9" ht="12.75">
      <c r="B61" s="31"/>
      <c r="G61" s="248" t="s">
        <v>58</v>
      </c>
      <c r="H61" s="248"/>
      <c r="I61" s="248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1"/>
    </row>
    <row r="68" ht="12.75">
      <c r="B68" s="31"/>
    </row>
  </sheetData>
  <sheetProtection selectLockedCells="1" selectUnlockedCells="1"/>
  <mergeCells count="33">
    <mergeCell ref="A54:I54"/>
    <mergeCell ref="A56:I56"/>
    <mergeCell ref="G58:I58"/>
    <mergeCell ref="G59:I59"/>
    <mergeCell ref="G61:I61"/>
    <mergeCell ref="A42:K42"/>
    <mergeCell ref="A44:K44"/>
    <mergeCell ref="A46:K46"/>
    <mergeCell ref="A48:K48"/>
    <mergeCell ref="A50:K50"/>
    <mergeCell ref="A52:K52"/>
    <mergeCell ref="A31:K31"/>
    <mergeCell ref="A32:K32"/>
    <mergeCell ref="A34:K34"/>
    <mergeCell ref="A36:K36"/>
    <mergeCell ref="A38:K38"/>
    <mergeCell ref="A40:K40"/>
    <mergeCell ref="F8:F9"/>
    <mergeCell ref="G8:H8"/>
    <mergeCell ref="I8:I9"/>
    <mergeCell ref="J8:K8"/>
    <mergeCell ref="A28:B28"/>
    <mergeCell ref="A30:K30"/>
    <mergeCell ref="G1:K1"/>
    <mergeCell ref="G2:K2"/>
    <mergeCell ref="G3:K3"/>
    <mergeCell ref="G4:K4"/>
    <mergeCell ref="A5:K5"/>
    <mergeCell ref="A6:A10"/>
    <mergeCell ref="B6:B10"/>
    <mergeCell ref="C6:K6"/>
    <mergeCell ref="C7:E9"/>
    <mergeCell ref="F7:K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36.421875" style="0" customWidth="1"/>
    <col min="4" max="4" width="13.57421875" style="0" customWidth="1"/>
    <col min="5" max="5" width="12.57421875" style="0" customWidth="1"/>
    <col min="6" max="7" width="13.00390625" style="0" customWidth="1"/>
    <col min="8" max="8" width="13.7109375" style="0" customWidth="1"/>
  </cols>
  <sheetData>
    <row r="1" spans="4:8" ht="12.75">
      <c r="D1" s="56"/>
      <c r="E1" s="56"/>
      <c r="F1" s="56" t="s">
        <v>146</v>
      </c>
      <c r="G1" s="56"/>
      <c r="H1" s="56"/>
    </row>
    <row r="2" spans="4:8" ht="12.75" customHeight="1">
      <c r="D2" s="261" t="s">
        <v>145</v>
      </c>
      <c r="E2" s="248"/>
      <c r="F2" s="248"/>
      <c r="G2" s="248"/>
      <c r="H2" s="248"/>
    </row>
    <row r="3" spans="3:8" ht="12.75">
      <c r="C3" s="55"/>
      <c r="D3" s="248" t="s">
        <v>2</v>
      </c>
      <c r="E3" s="248"/>
      <c r="F3" s="248"/>
      <c r="G3" s="248"/>
      <c r="H3" s="248"/>
    </row>
    <row r="4" spans="3:8" ht="18">
      <c r="C4" s="1" t="s">
        <v>144</v>
      </c>
      <c r="D4" s="248" t="s">
        <v>143</v>
      </c>
      <c r="E4" s="248"/>
      <c r="F4" s="248"/>
      <c r="G4" s="248"/>
      <c r="H4" s="248"/>
    </row>
    <row r="5" ht="6.75" customHeight="1">
      <c r="C5" s="1"/>
    </row>
    <row r="6" spans="1:8" ht="18">
      <c r="A6" s="250" t="s">
        <v>142</v>
      </c>
      <c r="B6" s="250"/>
      <c r="C6" s="250"/>
      <c r="D6" s="250"/>
      <c r="E6" s="250"/>
      <c r="F6" s="250"/>
      <c r="G6" s="54"/>
      <c r="H6" s="53"/>
    </row>
    <row r="7" spans="1:8" s="4" customFormat="1" ht="15" customHeight="1">
      <c r="A7" s="251" t="s">
        <v>5</v>
      </c>
      <c r="B7" s="251" t="s">
        <v>141</v>
      </c>
      <c r="C7" s="251" t="s">
        <v>140</v>
      </c>
      <c r="D7" s="252" t="s">
        <v>139</v>
      </c>
      <c r="E7" s="252"/>
      <c r="F7" s="252"/>
      <c r="G7" s="252"/>
      <c r="H7" s="252"/>
    </row>
    <row r="8" spans="1:8" s="4" customFormat="1" ht="15" customHeight="1">
      <c r="A8" s="251"/>
      <c r="B8" s="251"/>
      <c r="C8" s="251"/>
      <c r="D8" s="253" t="s">
        <v>8</v>
      </c>
      <c r="E8" s="253"/>
      <c r="F8" s="253"/>
      <c r="G8" s="251" t="s">
        <v>9</v>
      </c>
      <c r="H8" s="251"/>
    </row>
    <row r="9" spans="1:8" s="4" customFormat="1" ht="57" customHeight="1">
      <c r="A9" s="251"/>
      <c r="B9" s="251"/>
      <c r="C9" s="251"/>
      <c r="D9" s="253"/>
      <c r="E9" s="253"/>
      <c r="F9" s="253"/>
      <c r="G9" s="3" t="s">
        <v>10</v>
      </c>
      <c r="H9" s="5" t="s">
        <v>12</v>
      </c>
    </row>
    <row r="10" spans="1:8" s="4" customFormat="1" ht="24" customHeight="1">
      <c r="A10" s="251"/>
      <c r="B10" s="251"/>
      <c r="C10" s="251"/>
      <c r="D10" s="5" t="s">
        <v>15</v>
      </c>
      <c r="E10" s="5" t="s">
        <v>16</v>
      </c>
      <c r="F10" s="5" t="s">
        <v>17</v>
      </c>
      <c r="G10" s="3"/>
      <c r="H10" s="5"/>
    </row>
    <row r="11" spans="1:8" s="8" customFormat="1" ht="7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ht="19.5" customHeight="1">
      <c r="A12" s="42" t="s">
        <v>138</v>
      </c>
      <c r="B12" s="42"/>
      <c r="C12" s="41" t="s">
        <v>137</v>
      </c>
      <c r="D12" s="48">
        <v>695366</v>
      </c>
      <c r="E12" s="49">
        <v>-1054</v>
      </c>
      <c r="F12" s="48">
        <v>694312</v>
      </c>
      <c r="G12" s="48">
        <v>664947</v>
      </c>
      <c r="H12" s="48">
        <v>29365</v>
      </c>
    </row>
    <row r="13" spans="1:8" ht="24" customHeight="1">
      <c r="A13" s="40"/>
      <c r="B13" s="40" t="s">
        <v>136</v>
      </c>
      <c r="C13" s="39" t="s">
        <v>135</v>
      </c>
      <c r="D13" s="44">
        <v>23700</v>
      </c>
      <c r="E13" s="47">
        <v>-335</v>
      </c>
      <c r="F13" s="44">
        <v>23365</v>
      </c>
      <c r="G13" s="51">
        <v>0</v>
      </c>
      <c r="H13" s="44">
        <v>-335</v>
      </c>
    </row>
    <row r="14" spans="1:8" ht="21.75" customHeight="1">
      <c r="A14" s="40"/>
      <c r="B14" s="40" t="s">
        <v>134</v>
      </c>
      <c r="C14" s="39" t="s">
        <v>133</v>
      </c>
      <c r="D14" s="44">
        <v>16851</v>
      </c>
      <c r="E14" s="47">
        <v>-719</v>
      </c>
      <c r="F14" s="44">
        <v>16132</v>
      </c>
      <c r="G14" s="47">
        <v>-719</v>
      </c>
      <c r="H14" s="52" t="s">
        <v>41</v>
      </c>
    </row>
    <row r="15" spans="1:8" ht="27.75" customHeight="1">
      <c r="A15" s="42">
        <v>400</v>
      </c>
      <c r="B15" s="42"/>
      <c r="C15" s="41" t="s">
        <v>132</v>
      </c>
      <c r="D15" s="48">
        <v>193000</v>
      </c>
      <c r="E15" s="50">
        <v>-15460</v>
      </c>
      <c r="F15" s="48">
        <v>177540</v>
      </c>
      <c r="G15" s="50">
        <v>177540</v>
      </c>
      <c r="H15" s="52"/>
    </row>
    <row r="16" spans="1:8" ht="21.75" customHeight="1">
      <c r="A16" s="40"/>
      <c r="B16" s="40">
        <v>40002</v>
      </c>
      <c r="C16" s="39" t="s">
        <v>131</v>
      </c>
      <c r="D16" s="44">
        <v>193000</v>
      </c>
      <c r="E16" s="47">
        <v>-15460</v>
      </c>
      <c r="F16" s="44">
        <v>177540</v>
      </c>
      <c r="G16" s="47">
        <v>-15460</v>
      </c>
      <c r="H16" s="52"/>
    </row>
    <row r="17" spans="1:8" ht="21" customHeight="1">
      <c r="A17" s="42">
        <v>500</v>
      </c>
      <c r="B17" s="42"/>
      <c r="C17" s="41" t="s">
        <v>130</v>
      </c>
      <c r="D17" s="48">
        <v>57652</v>
      </c>
      <c r="E17" s="50">
        <v>-3300</v>
      </c>
      <c r="F17" s="48">
        <v>54352</v>
      </c>
      <c r="G17" s="50">
        <v>54352</v>
      </c>
      <c r="H17" s="52" t="s">
        <v>41</v>
      </c>
    </row>
    <row r="18" spans="1:8" ht="24.75" customHeight="1">
      <c r="A18" s="40"/>
      <c r="B18" s="40">
        <v>50095</v>
      </c>
      <c r="C18" s="39" t="s">
        <v>93</v>
      </c>
      <c r="D18" s="44">
        <v>57652</v>
      </c>
      <c r="E18" s="47">
        <v>-3300</v>
      </c>
      <c r="F18" s="44">
        <v>54352</v>
      </c>
      <c r="G18" s="47">
        <v>-3300</v>
      </c>
      <c r="H18" s="51" t="s">
        <v>41</v>
      </c>
    </row>
    <row r="19" spans="1:8" ht="26.25" customHeight="1">
      <c r="A19" s="42">
        <v>600</v>
      </c>
      <c r="B19" s="42"/>
      <c r="C19" s="41" t="s">
        <v>129</v>
      </c>
      <c r="D19" s="48">
        <v>3877815</v>
      </c>
      <c r="E19" s="49">
        <v>-102820</v>
      </c>
      <c r="F19" s="57">
        <v>3774995</v>
      </c>
      <c r="G19" s="49">
        <v>611827</v>
      </c>
      <c r="H19" s="48">
        <v>3163168</v>
      </c>
    </row>
    <row r="20" spans="1:8" ht="29.25" customHeight="1">
      <c r="A20" s="40"/>
      <c r="B20" s="40">
        <v>60016</v>
      </c>
      <c r="C20" s="39" t="s">
        <v>128</v>
      </c>
      <c r="D20" s="44">
        <v>3876817</v>
      </c>
      <c r="E20" s="47">
        <v>-102820</v>
      </c>
      <c r="F20" s="44">
        <v>3773997</v>
      </c>
      <c r="G20" s="51" t="s">
        <v>41</v>
      </c>
      <c r="H20" s="47">
        <v>-102820</v>
      </c>
    </row>
    <row r="21" spans="1:8" ht="23.25" customHeight="1">
      <c r="A21" s="42">
        <v>700</v>
      </c>
      <c r="B21" s="42"/>
      <c r="C21" s="41" t="s">
        <v>127</v>
      </c>
      <c r="D21" s="48">
        <v>1273321</v>
      </c>
      <c r="E21" s="50" t="s">
        <v>126</v>
      </c>
      <c r="F21" s="57">
        <v>1267421</v>
      </c>
      <c r="G21" s="50">
        <v>255321</v>
      </c>
      <c r="H21" s="48">
        <v>1012100</v>
      </c>
    </row>
    <row r="22" spans="1:8" ht="30.75" customHeight="1">
      <c r="A22" s="40"/>
      <c r="B22" s="40">
        <v>70005</v>
      </c>
      <c r="C22" s="39" t="s">
        <v>125</v>
      </c>
      <c r="D22" s="44">
        <v>1253321</v>
      </c>
      <c r="E22" s="47" t="s">
        <v>124</v>
      </c>
      <c r="F22" s="44">
        <v>1210457</v>
      </c>
      <c r="G22" s="51" t="s">
        <v>41</v>
      </c>
      <c r="H22" s="47" t="s">
        <v>124</v>
      </c>
    </row>
    <row r="23" spans="1:8" ht="21" customHeight="1">
      <c r="A23" s="40"/>
      <c r="B23" s="40">
        <v>70078</v>
      </c>
      <c r="C23" s="39" t="s">
        <v>116</v>
      </c>
      <c r="D23" s="44">
        <v>20000</v>
      </c>
      <c r="E23" s="47">
        <v>-20000</v>
      </c>
      <c r="F23" s="44">
        <v>0</v>
      </c>
      <c r="G23" s="47">
        <v>-20000</v>
      </c>
      <c r="H23" s="51" t="s">
        <v>41</v>
      </c>
    </row>
    <row r="24" spans="1:8" ht="19.5" customHeight="1">
      <c r="A24" s="42">
        <v>710</v>
      </c>
      <c r="B24" s="42"/>
      <c r="C24" s="41" t="s">
        <v>123</v>
      </c>
      <c r="D24" s="48">
        <v>103208</v>
      </c>
      <c r="E24" s="50">
        <v>-2900</v>
      </c>
      <c r="F24" s="48">
        <v>100308</v>
      </c>
      <c r="G24" s="50">
        <v>100308</v>
      </c>
      <c r="H24" s="51" t="s">
        <v>41</v>
      </c>
    </row>
    <row r="25" spans="1:8" ht="15" customHeight="1">
      <c r="A25" s="40"/>
      <c r="B25" s="40">
        <v>71095</v>
      </c>
      <c r="C25" s="39" t="s">
        <v>93</v>
      </c>
      <c r="D25" s="44">
        <v>29554</v>
      </c>
      <c r="E25" s="47">
        <v>-2900</v>
      </c>
      <c r="F25" s="44">
        <v>26654</v>
      </c>
      <c r="G25" s="47">
        <v>-2900</v>
      </c>
      <c r="H25" s="44"/>
    </row>
    <row r="26" spans="1:8" ht="29.25" customHeight="1">
      <c r="A26" s="42">
        <v>750</v>
      </c>
      <c r="B26" s="42"/>
      <c r="C26" s="41" t="s">
        <v>18</v>
      </c>
      <c r="D26" s="48">
        <v>2517288</v>
      </c>
      <c r="E26" s="50">
        <v>-6349</v>
      </c>
      <c r="F26" s="57">
        <v>2510939</v>
      </c>
      <c r="G26" s="49">
        <v>2484990</v>
      </c>
      <c r="H26" s="48">
        <v>25949</v>
      </c>
    </row>
    <row r="27" spans="1:8" ht="28.5" customHeight="1">
      <c r="A27" s="40"/>
      <c r="B27" s="40">
        <v>75023</v>
      </c>
      <c r="C27" s="39" t="s">
        <v>122</v>
      </c>
      <c r="D27" s="44">
        <v>2228325</v>
      </c>
      <c r="E27" s="47">
        <v>-6349</v>
      </c>
      <c r="F27" s="44">
        <v>2221976</v>
      </c>
      <c r="G27" s="44">
        <v>-6000</v>
      </c>
      <c r="H27" s="44">
        <v>-349</v>
      </c>
    </row>
    <row r="28" spans="1:8" ht="39.75" customHeight="1">
      <c r="A28" s="42">
        <v>751</v>
      </c>
      <c r="B28" s="42"/>
      <c r="C28" s="41" t="s">
        <v>120</v>
      </c>
      <c r="D28" s="35">
        <v>44121</v>
      </c>
      <c r="E28" s="36" t="s">
        <v>121</v>
      </c>
      <c r="F28" s="35">
        <v>44121</v>
      </c>
      <c r="G28" s="35">
        <v>44121</v>
      </c>
      <c r="H28" s="35" t="s">
        <v>41</v>
      </c>
    </row>
    <row r="29" spans="1:8" ht="38.25">
      <c r="A29" s="40"/>
      <c r="B29" s="40">
        <v>75101</v>
      </c>
      <c r="C29" s="39" t="s">
        <v>120</v>
      </c>
      <c r="D29" s="38">
        <v>1379</v>
      </c>
      <c r="E29" s="43" t="s">
        <v>119</v>
      </c>
      <c r="F29" s="38">
        <v>1379</v>
      </c>
      <c r="G29" s="43" t="s">
        <v>119</v>
      </c>
      <c r="H29" s="38"/>
    </row>
    <row r="30" spans="1:8" ht="25.5">
      <c r="A30" s="42">
        <v>754</v>
      </c>
      <c r="B30" s="42"/>
      <c r="C30" s="41" t="s">
        <v>118</v>
      </c>
      <c r="D30" s="35">
        <v>168899</v>
      </c>
      <c r="E30" s="35">
        <v>-24193</v>
      </c>
      <c r="F30" s="35">
        <v>144706</v>
      </c>
      <c r="G30" s="35">
        <v>144706</v>
      </c>
      <c r="H30" s="35" t="s">
        <v>41</v>
      </c>
    </row>
    <row r="31" spans="1:8" ht="18" customHeight="1">
      <c r="A31" s="40"/>
      <c r="B31" s="40">
        <v>75412</v>
      </c>
      <c r="C31" s="46" t="s">
        <v>117</v>
      </c>
      <c r="D31" s="38">
        <v>152399</v>
      </c>
      <c r="E31" s="38">
        <v>-9543</v>
      </c>
      <c r="F31" s="38">
        <v>142856</v>
      </c>
      <c r="G31" s="38">
        <v>-9543</v>
      </c>
      <c r="H31" s="38"/>
    </row>
    <row r="32" spans="1:8" ht="18" customHeight="1">
      <c r="A32" s="40"/>
      <c r="B32" s="40">
        <v>75478</v>
      </c>
      <c r="C32" s="39" t="s">
        <v>116</v>
      </c>
      <c r="D32" s="38">
        <v>16500</v>
      </c>
      <c r="E32" s="38">
        <v>-14650</v>
      </c>
      <c r="F32" s="38">
        <v>1850</v>
      </c>
      <c r="G32" s="38">
        <v>-14650</v>
      </c>
      <c r="H32" s="38"/>
    </row>
    <row r="33" spans="1:8" ht="18" customHeight="1">
      <c r="A33" s="42">
        <v>757</v>
      </c>
      <c r="B33" s="42"/>
      <c r="C33" s="41" t="s">
        <v>115</v>
      </c>
      <c r="D33" s="35">
        <v>407049</v>
      </c>
      <c r="E33" s="35">
        <v>-57480</v>
      </c>
      <c r="F33" s="35">
        <v>349569</v>
      </c>
      <c r="G33" s="35">
        <v>349569</v>
      </c>
      <c r="H33" s="35"/>
    </row>
    <row r="34" spans="1:8" ht="39.75" customHeight="1">
      <c r="A34" s="40"/>
      <c r="B34" s="40">
        <v>75702</v>
      </c>
      <c r="C34" s="39" t="s">
        <v>114</v>
      </c>
      <c r="D34" s="38">
        <v>407049</v>
      </c>
      <c r="E34" s="38">
        <v>-57480</v>
      </c>
      <c r="F34" s="38">
        <v>349569</v>
      </c>
      <c r="G34" s="38">
        <v>-57480</v>
      </c>
      <c r="H34" s="38"/>
    </row>
    <row r="35" spans="1:8" ht="15.75" customHeight="1">
      <c r="A35" s="42">
        <v>758</v>
      </c>
      <c r="B35" s="42"/>
      <c r="C35" s="41" t="s">
        <v>26</v>
      </c>
      <c r="D35" s="35">
        <v>7500</v>
      </c>
      <c r="E35" s="35">
        <v>-7500</v>
      </c>
      <c r="F35" s="35" t="s">
        <v>41</v>
      </c>
      <c r="G35" s="35" t="s">
        <v>41</v>
      </c>
      <c r="H35" s="35" t="s">
        <v>41</v>
      </c>
    </row>
    <row r="36" spans="1:8" ht="15.75" customHeight="1">
      <c r="A36" s="40"/>
      <c r="B36" s="40">
        <v>75818</v>
      </c>
      <c r="C36" s="39" t="s">
        <v>113</v>
      </c>
      <c r="D36" s="38">
        <v>7500</v>
      </c>
      <c r="E36" s="38">
        <v>-7500</v>
      </c>
      <c r="F36" s="38" t="s">
        <v>41</v>
      </c>
      <c r="G36" s="38">
        <v>-7500</v>
      </c>
      <c r="H36" s="38" t="s">
        <v>41</v>
      </c>
    </row>
    <row r="37" spans="1:8" ht="22.5" customHeight="1">
      <c r="A37" s="42">
        <v>801</v>
      </c>
      <c r="B37" s="42"/>
      <c r="C37" s="41" t="s">
        <v>28</v>
      </c>
      <c r="D37" s="35">
        <v>9268541</v>
      </c>
      <c r="E37" s="36" t="s">
        <v>112</v>
      </c>
      <c r="F37" s="35">
        <v>9159072</v>
      </c>
      <c r="G37" s="35">
        <v>9081922</v>
      </c>
      <c r="H37" s="35">
        <v>77150</v>
      </c>
    </row>
    <row r="38" spans="1:8" ht="25.5">
      <c r="A38" s="40"/>
      <c r="B38" s="40">
        <v>80101</v>
      </c>
      <c r="C38" s="39" t="s">
        <v>111</v>
      </c>
      <c r="D38" s="38">
        <v>4886113</v>
      </c>
      <c r="E38" s="43" t="s">
        <v>110</v>
      </c>
      <c r="F38" s="38">
        <v>4817093</v>
      </c>
      <c r="G38" s="43" t="s">
        <v>109</v>
      </c>
      <c r="H38" s="43" t="s">
        <v>108</v>
      </c>
    </row>
    <row r="39" spans="1:8" ht="25.5">
      <c r="A39" s="40"/>
      <c r="B39" s="40">
        <v>80104</v>
      </c>
      <c r="C39" s="39" t="s">
        <v>107</v>
      </c>
      <c r="D39" s="38">
        <v>1012401</v>
      </c>
      <c r="E39" s="43" t="s">
        <v>106</v>
      </c>
      <c r="F39" s="38">
        <v>999241</v>
      </c>
      <c r="G39" s="43" t="s">
        <v>106</v>
      </c>
      <c r="H39" s="38" t="s">
        <v>41</v>
      </c>
    </row>
    <row r="40" spans="1:8" ht="12.75">
      <c r="A40" s="40"/>
      <c r="B40" s="40">
        <v>80113</v>
      </c>
      <c r="C40" s="39" t="s">
        <v>105</v>
      </c>
      <c r="D40" s="38">
        <v>328132</v>
      </c>
      <c r="E40" s="38">
        <v>-18589</v>
      </c>
      <c r="F40" s="38">
        <v>309543</v>
      </c>
      <c r="G40" s="38">
        <v>-18589</v>
      </c>
      <c r="H40" s="38" t="s">
        <v>41</v>
      </c>
    </row>
    <row r="41" spans="1:8" ht="25.5">
      <c r="A41" s="40"/>
      <c r="B41" s="40">
        <v>80120</v>
      </c>
      <c r="C41" s="39" t="s">
        <v>104</v>
      </c>
      <c r="D41" s="38">
        <v>417386</v>
      </c>
      <c r="E41" s="43" t="s">
        <v>103</v>
      </c>
      <c r="F41" s="38">
        <v>417348</v>
      </c>
      <c r="G41" s="43" t="s">
        <v>103</v>
      </c>
      <c r="H41" s="38" t="s">
        <v>41</v>
      </c>
    </row>
    <row r="42" spans="1:8" ht="12.75">
      <c r="A42" s="40"/>
      <c r="B42" s="40">
        <v>80148</v>
      </c>
      <c r="C42" s="39" t="s">
        <v>102</v>
      </c>
      <c r="D42" s="38">
        <v>279036</v>
      </c>
      <c r="E42" s="38">
        <v>-8662</v>
      </c>
      <c r="F42" s="38">
        <v>270374</v>
      </c>
      <c r="G42" s="38">
        <v>-8662</v>
      </c>
      <c r="H42" s="38"/>
    </row>
    <row r="43" spans="1:8" ht="25.5">
      <c r="A43" s="42">
        <v>852</v>
      </c>
      <c r="B43" s="42"/>
      <c r="C43" s="41" t="s">
        <v>101</v>
      </c>
      <c r="D43" s="37">
        <v>4310019</v>
      </c>
      <c r="E43" s="36" t="s">
        <v>100</v>
      </c>
      <c r="F43" s="37">
        <v>4310019</v>
      </c>
      <c r="G43" s="37">
        <v>4310019</v>
      </c>
      <c r="H43" s="37" t="s">
        <v>41</v>
      </c>
    </row>
    <row r="44" spans="1:8" ht="51">
      <c r="A44" s="40"/>
      <c r="B44" s="40">
        <v>85212</v>
      </c>
      <c r="C44" s="39" t="s">
        <v>99</v>
      </c>
      <c r="D44" s="45">
        <v>3231505</v>
      </c>
      <c r="E44" s="43" t="s">
        <v>98</v>
      </c>
      <c r="F44" s="45">
        <v>3231505</v>
      </c>
      <c r="G44" s="43" t="s">
        <v>98</v>
      </c>
      <c r="H44" s="37" t="s">
        <v>41</v>
      </c>
    </row>
    <row r="45" spans="1:8" ht="25.5">
      <c r="A45" s="40"/>
      <c r="B45" s="40">
        <v>85219</v>
      </c>
      <c r="C45" s="39" t="s">
        <v>97</v>
      </c>
      <c r="D45" s="45">
        <v>390987</v>
      </c>
      <c r="E45" s="43" t="s">
        <v>96</v>
      </c>
      <c r="F45" s="45">
        <v>390987</v>
      </c>
      <c r="G45" s="43" t="s">
        <v>96</v>
      </c>
      <c r="H45" s="37" t="s">
        <v>41</v>
      </c>
    </row>
    <row r="46" spans="1:8" ht="25.5">
      <c r="A46" s="42">
        <v>900</v>
      </c>
      <c r="B46" s="42"/>
      <c r="C46" s="41" t="s">
        <v>37</v>
      </c>
      <c r="D46" s="35">
        <v>1781027</v>
      </c>
      <c r="E46" s="36" t="s">
        <v>95</v>
      </c>
      <c r="F46" s="35">
        <v>1684627</v>
      </c>
      <c r="G46" s="35">
        <v>1660527</v>
      </c>
      <c r="H46" s="35">
        <v>24100</v>
      </c>
    </row>
    <row r="47" spans="1:8" ht="20.25" customHeight="1">
      <c r="A47" s="42"/>
      <c r="B47" s="40">
        <v>90001</v>
      </c>
      <c r="C47" s="39" t="s">
        <v>94</v>
      </c>
      <c r="D47" s="44">
        <v>727000</v>
      </c>
      <c r="E47" s="43">
        <v>-121200</v>
      </c>
      <c r="F47" s="38">
        <v>605800</v>
      </c>
      <c r="G47" s="38">
        <v>-121200</v>
      </c>
      <c r="H47" s="38"/>
    </row>
    <row r="48" spans="1:8" ht="25.5">
      <c r="A48" s="40"/>
      <c r="B48" s="40">
        <v>90095</v>
      </c>
      <c r="C48" s="39" t="s">
        <v>93</v>
      </c>
      <c r="D48" s="38">
        <v>481818</v>
      </c>
      <c r="E48" s="43" t="s">
        <v>92</v>
      </c>
      <c r="F48" s="38">
        <v>506618</v>
      </c>
      <c r="G48" s="43" t="s">
        <v>92</v>
      </c>
      <c r="H48" s="38"/>
    </row>
    <row r="49" spans="1:8" ht="25.5">
      <c r="A49" s="42">
        <v>921</v>
      </c>
      <c r="B49" s="42"/>
      <c r="C49" s="41" t="s">
        <v>91</v>
      </c>
      <c r="D49" s="35">
        <v>1354368</v>
      </c>
      <c r="E49" s="35">
        <v>-500000</v>
      </c>
      <c r="F49" s="35">
        <v>854368</v>
      </c>
      <c r="G49" s="35">
        <v>306308</v>
      </c>
      <c r="H49" s="35">
        <v>548060</v>
      </c>
    </row>
    <row r="50" spans="1:8" ht="17.25" customHeight="1">
      <c r="A50" s="40"/>
      <c r="B50" s="40">
        <v>92116</v>
      </c>
      <c r="C50" s="39" t="s">
        <v>90</v>
      </c>
      <c r="D50" s="38">
        <v>1236002</v>
      </c>
      <c r="E50" s="38">
        <v>-500000</v>
      </c>
      <c r="F50" s="38">
        <v>736002</v>
      </c>
      <c r="G50" s="38" t="s">
        <v>41</v>
      </c>
      <c r="H50" s="38">
        <v>-500000</v>
      </c>
    </row>
    <row r="51" spans="1:8" ht="12.75">
      <c r="A51" s="42">
        <v>926</v>
      </c>
      <c r="B51" s="42"/>
      <c r="C51" s="41" t="s">
        <v>89</v>
      </c>
      <c r="D51" s="35">
        <v>425474</v>
      </c>
      <c r="E51" s="35">
        <v>-4177</v>
      </c>
      <c r="F51" s="35">
        <v>421297</v>
      </c>
      <c r="G51" s="35">
        <v>416417</v>
      </c>
      <c r="H51" s="35">
        <v>4880</v>
      </c>
    </row>
    <row r="52" spans="1:8" ht="16.5" customHeight="1">
      <c r="A52" s="40"/>
      <c r="B52" s="40">
        <v>92601</v>
      </c>
      <c r="C52" s="39" t="s">
        <v>88</v>
      </c>
      <c r="D52" s="38">
        <v>349681</v>
      </c>
      <c r="E52" s="38">
        <v>-3486</v>
      </c>
      <c r="F52" s="38">
        <v>346195</v>
      </c>
      <c r="G52" s="38">
        <v>-3486</v>
      </c>
      <c r="H52" s="37" t="s">
        <v>41</v>
      </c>
    </row>
    <row r="53" spans="1:8" ht="25.5" customHeight="1">
      <c r="A53" s="40"/>
      <c r="B53" s="40">
        <v>92605</v>
      </c>
      <c r="C53" s="39" t="s">
        <v>87</v>
      </c>
      <c r="D53" s="38">
        <v>75793</v>
      </c>
      <c r="E53" s="38">
        <v>-691</v>
      </c>
      <c r="F53" s="38">
        <v>75102</v>
      </c>
      <c r="G53" s="38">
        <v>-691</v>
      </c>
      <c r="H53" s="37" t="s">
        <v>41</v>
      </c>
    </row>
    <row r="54" spans="1:8" ht="29.25" customHeight="1">
      <c r="A54" s="259" t="s">
        <v>86</v>
      </c>
      <c r="B54" s="259"/>
      <c r="C54" s="259"/>
      <c r="D54" s="35">
        <v>27156794</v>
      </c>
      <c r="E54" s="36" t="s">
        <v>85</v>
      </c>
      <c r="F54" s="35">
        <v>26162828</v>
      </c>
      <c r="G54" s="35">
        <v>21328667</v>
      </c>
      <c r="H54" s="35">
        <v>4834161</v>
      </c>
    </row>
    <row r="56" spans="1:8" ht="21.75" customHeight="1">
      <c r="A56" s="260" t="s">
        <v>84</v>
      </c>
      <c r="B56" s="260"/>
      <c r="C56" s="260"/>
      <c r="D56" s="260"/>
      <c r="E56" s="260"/>
      <c r="F56" s="260"/>
      <c r="G56" s="260"/>
      <c r="H56" s="260"/>
    </row>
    <row r="57" ht="18.75" customHeight="1">
      <c r="A57" s="34" t="s">
        <v>83</v>
      </c>
    </row>
    <row r="58" ht="7.5" customHeight="1"/>
    <row r="59" ht="12.75">
      <c r="A59" s="34" t="s">
        <v>82</v>
      </c>
    </row>
    <row r="60" ht="7.5" customHeight="1"/>
    <row r="61" ht="12.75">
      <c r="A61" s="34" t="s">
        <v>81</v>
      </c>
    </row>
    <row r="62" ht="7.5" customHeight="1"/>
    <row r="63" ht="12.75">
      <c r="A63" s="34" t="s">
        <v>80</v>
      </c>
    </row>
    <row r="64" ht="7.5" customHeight="1"/>
    <row r="65" ht="12.75">
      <c r="A65" s="34" t="s">
        <v>79</v>
      </c>
    </row>
    <row r="66" ht="7.5" customHeight="1"/>
    <row r="67" ht="12.75">
      <c r="A67" s="34" t="s">
        <v>78</v>
      </c>
    </row>
    <row r="68" ht="7.5" customHeight="1"/>
    <row r="69" ht="12.75">
      <c r="A69" s="34" t="s">
        <v>77</v>
      </c>
    </row>
    <row r="70" ht="7.5" customHeight="1"/>
    <row r="71" ht="12.75">
      <c r="A71" s="34" t="s">
        <v>76</v>
      </c>
    </row>
    <row r="72" ht="7.5" customHeight="1"/>
    <row r="73" ht="12.75">
      <c r="A73" s="34" t="s">
        <v>75</v>
      </c>
    </row>
    <row r="74" ht="7.5" customHeight="1"/>
    <row r="75" ht="12.75">
      <c r="A75" s="34" t="s">
        <v>74</v>
      </c>
    </row>
    <row r="76" ht="7.5" customHeight="1"/>
    <row r="77" ht="12.75">
      <c r="A77" s="34" t="s">
        <v>73</v>
      </c>
    </row>
    <row r="78" ht="7.5" customHeight="1"/>
    <row r="79" ht="12.75">
      <c r="A79" s="34" t="s">
        <v>72</v>
      </c>
    </row>
    <row r="80" ht="7.5" customHeight="1"/>
    <row r="81" ht="12.75">
      <c r="A81" s="34" t="s">
        <v>71</v>
      </c>
    </row>
    <row r="82" ht="7.5" customHeight="1"/>
    <row r="83" ht="12.75">
      <c r="A83" s="34" t="s">
        <v>70</v>
      </c>
    </row>
    <row r="84" ht="7.5" customHeight="1"/>
    <row r="85" ht="12.75">
      <c r="A85" s="34" t="s">
        <v>69</v>
      </c>
    </row>
    <row r="86" ht="7.5" customHeight="1"/>
    <row r="87" ht="12.75">
      <c r="A87" s="34" t="s">
        <v>68</v>
      </c>
    </row>
    <row r="88" ht="8.25" customHeight="1"/>
    <row r="89" ht="12.75">
      <c r="A89" s="34" t="s">
        <v>67</v>
      </c>
    </row>
    <row r="90" ht="7.5" customHeight="1"/>
    <row r="91" ht="12.75">
      <c r="A91" s="34" t="s">
        <v>66</v>
      </c>
    </row>
    <row r="92" ht="7.5" customHeight="1"/>
    <row r="93" ht="12.75">
      <c r="A93" s="34" t="s">
        <v>65</v>
      </c>
    </row>
    <row r="94" ht="7.5" customHeight="1"/>
    <row r="95" ht="12.75">
      <c r="A95" s="34" t="s">
        <v>64</v>
      </c>
    </row>
    <row r="96" ht="7.5" customHeight="1"/>
    <row r="97" ht="12.75">
      <c r="A97" s="34" t="s">
        <v>63</v>
      </c>
    </row>
    <row r="98" ht="7.5" customHeight="1"/>
    <row r="99" ht="12.75">
      <c r="A99" s="34" t="s">
        <v>62</v>
      </c>
    </row>
    <row r="100" ht="8.25" customHeight="1">
      <c r="A100" s="34"/>
    </row>
    <row r="101" ht="12.75">
      <c r="A101" s="34" t="s">
        <v>61</v>
      </c>
    </row>
    <row r="102" ht="9.75" customHeight="1">
      <c r="A102" s="34"/>
    </row>
    <row r="103" ht="12.75">
      <c r="A103" s="34" t="s">
        <v>60</v>
      </c>
    </row>
    <row r="104" spans="6:8" ht="7.5" customHeight="1">
      <c r="F104" s="248"/>
      <c r="G104" s="248"/>
      <c r="H104" s="248"/>
    </row>
    <row r="105" spans="1:8" ht="13.5" customHeight="1">
      <c r="A105" s="34" t="s">
        <v>59</v>
      </c>
      <c r="F105" s="2"/>
      <c r="G105" s="2"/>
      <c r="H105" s="2"/>
    </row>
    <row r="106" spans="6:8" ht="7.5" customHeight="1">
      <c r="F106" s="2"/>
      <c r="G106" s="2"/>
      <c r="H106" s="2"/>
    </row>
    <row r="107" spans="6:8" ht="12.75">
      <c r="F107" s="248" t="s">
        <v>56</v>
      </c>
      <c r="G107" s="248"/>
      <c r="H107" s="248"/>
    </row>
    <row r="108" spans="6:8" ht="12.75">
      <c r="F108" s="2"/>
      <c r="G108" s="2"/>
      <c r="H108" s="2"/>
    </row>
    <row r="109" spans="6:8" ht="12.75">
      <c r="F109" s="248" t="s">
        <v>57</v>
      </c>
      <c r="G109" s="248"/>
      <c r="H109" s="248"/>
    </row>
    <row r="110" spans="6:8" ht="12.75">
      <c r="F110" s="33"/>
      <c r="G110" s="33"/>
      <c r="H110" s="33"/>
    </row>
    <row r="111" spans="6:8" ht="12.75">
      <c r="F111" s="248" t="s">
        <v>58</v>
      </c>
      <c r="G111" s="248"/>
      <c r="H111" s="248"/>
    </row>
  </sheetData>
  <sheetProtection selectLockedCells="1" selectUnlockedCells="1"/>
  <mergeCells count="16">
    <mergeCell ref="D2:H2"/>
    <mergeCell ref="D3:H3"/>
    <mergeCell ref="D4:H4"/>
    <mergeCell ref="A6:F6"/>
    <mergeCell ref="A7:A10"/>
    <mergeCell ref="B7:B10"/>
    <mergeCell ref="C7:C10"/>
    <mergeCell ref="D7:H7"/>
    <mergeCell ref="D8:F9"/>
    <mergeCell ref="G8:H8"/>
    <mergeCell ref="A54:C54"/>
    <mergeCell ref="A56:H56"/>
    <mergeCell ref="F104:H104"/>
    <mergeCell ref="F107:H107"/>
    <mergeCell ref="F109:H109"/>
    <mergeCell ref="F111:H111"/>
  </mergeCells>
  <printOptions/>
  <pageMargins left="0.75" right="0.4041666666666667" top="0.2923611111111111" bottom="0.23472222222222222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49">
      <selection activeCell="D50" sqref="D50"/>
    </sheetView>
  </sheetViews>
  <sheetFormatPr defaultColWidth="9.140625" defaultRowHeight="12.75"/>
  <cols>
    <col min="1" max="1" width="3.421875" style="31" customWidth="1"/>
    <col min="2" max="2" width="5.140625" style="31" customWidth="1"/>
    <col min="3" max="3" width="9.8515625" style="31" customWidth="1"/>
    <col min="4" max="4" width="15.28125" style="31" customWidth="1"/>
    <col min="5" max="5" width="10.7109375" style="31" customWidth="1"/>
    <col min="6" max="6" width="14.140625" style="31" customWidth="1"/>
    <col min="7" max="7" width="13.421875" style="31" customWidth="1"/>
    <col min="8" max="8" width="12.00390625" style="31" customWidth="1"/>
    <col min="9" max="9" width="11.8515625" style="31" customWidth="1"/>
    <col min="10" max="10" width="9.140625" style="31" customWidth="1"/>
    <col min="11" max="11" width="10.8515625" style="0" customWidth="1"/>
    <col min="12" max="12" width="1.421875" style="0" customWidth="1"/>
    <col min="13" max="13" width="1.57421875" style="0" customWidth="1"/>
    <col min="14" max="14" width="9.00390625" style="0" customWidth="1"/>
  </cols>
  <sheetData>
    <row r="1" spans="1:14" ht="18">
      <c r="A1" s="97" t="s">
        <v>175</v>
      </c>
      <c r="B1" s="96"/>
      <c r="C1" s="96"/>
      <c r="D1" s="96"/>
      <c r="E1" s="96"/>
      <c r="F1" s="96"/>
      <c r="G1" s="96"/>
      <c r="H1" s="262" t="s">
        <v>174</v>
      </c>
      <c r="I1" s="262"/>
      <c r="J1" s="262"/>
      <c r="K1" s="262"/>
      <c r="L1" s="262"/>
      <c r="M1" s="262"/>
      <c r="N1" s="262"/>
    </row>
    <row r="2" spans="1:14" ht="17.25" customHeight="1">
      <c r="A2" s="97"/>
      <c r="B2" s="96"/>
      <c r="C2" s="96"/>
      <c r="D2" s="96"/>
      <c r="E2" s="96"/>
      <c r="F2" s="96"/>
      <c r="G2" s="96"/>
      <c r="H2" s="248" t="s">
        <v>173</v>
      </c>
      <c r="I2" s="248"/>
      <c r="J2" s="248"/>
      <c r="K2" s="248"/>
      <c r="L2" s="248"/>
      <c r="M2" s="248"/>
      <c r="N2" s="248"/>
    </row>
    <row r="3" spans="1:14" ht="15" customHeight="1">
      <c r="A3" s="97"/>
      <c r="B3" s="96"/>
      <c r="C3" s="96"/>
      <c r="D3" s="96"/>
      <c r="E3" s="96"/>
      <c r="F3" s="96"/>
      <c r="G3" s="96"/>
      <c r="H3" s="263" t="s">
        <v>2</v>
      </c>
      <c r="I3" s="263"/>
      <c r="J3" s="263"/>
      <c r="K3" s="263"/>
      <c r="L3" s="263"/>
      <c r="M3" s="263"/>
      <c r="N3" s="263"/>
    </row>
    <row r="4" spans="1:14" ht="16.5" customHeight="1">
      <c r="A4" s="95"/>
      <c r="B4" s="95"/>
      <c r="C4" s="95"/>
      <c r="D4" s="95"/>
      <c r="E4" s="95"/>
      <c r="F4" s="95"/>
      <c r="G4" s="95"/>
      <c r="H4" s="263" t="s">
        <v>172</v>
      </c>
      <c r="I4" s="263"/>
      <c r="J4" s="263"/>
      <c r="K4" s="263"/>
      <c r="L4" s="263"/>
      <c r="M4" s="263"/>
      <c r="N4" s="263"/>
    </row>
    <row r="5" spans="1:10" ht="12.75">
      <c r="A5" s="94"/>
      <c r="B5" s="94"/>
      <c r="C5" s="94"/>
      <c r="D5" s="94"/>
      <c r="E5" s="94"/>
      <c r="F5" s="94"/>
      <c r="G5" s="93" t="s">
        <v>171</v>
      </c>
      <c r="I5" s="92"/>
      <c r="J5" s="91"/>
    </row>
    <row r="6" spans="1:14" s="80" customFormat="1" ht="20.25" customHeight="1">
      <c r="A6" s="264" t="s">
        <v>5</v>
      </c>
      <c r="B6" s="264" t="s">
        <v>141</v>
      </c>
      <c r="C6" s="264" t="s">
        <v>140</v>
      </c>
      <c r="D6" s="264" t="s">
        <v>8</v>
      </c>
      <c r="E6" s="264"/>
      <c r="F6" s="264"/>
      <c r="G6" s="264" t="s">
        <v>170</v>
      </c>
      <c r="H6" s="264" t="s">
        <v>11</v>
      </c>
      <c r="I6" s="264"/>
      <c r="J6" s="264" t="s">
        <v>169</v>
      </c>
      <c r="K6" s="269" t="s">
        <v>168</v>
      </c>
      <c r="L6" s="264" t="s">
        <v>167</v>
      </c>
      <c r="M6" s="264" t="s">
        <v>166</v>
      </c>
      <c r="N6" s="264" t="s">
        <v>165</v>
      </c>
    </row>
    <row r="7" spans="1:14" s="80" customFormat="1" ht="109.5" customHeight="1">
      <c r="A7" s="264"/>
      <c r="B7" s="264"/>
      <c r="C7" s="264"/>
      <c r="D7" s="264"/>
      <c r="E7" s="264"/>
      <c r="F7" s="264"/>
      <c r="G7" s="264"/>
      <c r="H7" s="90" t="s">
        <v>164</v>
      </c>
      <c r="I7" s="89" t="s">
        <v>163</v>
      </c>
      <c r="J7" s="264"/>
      <c r="K7" s="269"/>
      <c r="L7" s="264"/>
      <c r="M7" s="264"/>
      <c r="N7" s="264"/>
    </row>
    <row r="8" spans="1:14" s="80" customFormat="1" ht="24" customHeight="1">
      <c r="A8" s="89"/>
      <c r="B8" s="89"/>
      <c r="C8" s="89"/>
      <c r="D8" s="89" t="s">
        <v>15</v>
      </c>
      <c r="E8" s="89" t="s">
        <v>16</v>
      </c>
      <c r="F8" s="89" t="s">
        <v>162</v>
      </c>
      <c r="G8" s="89"/>
      <c r="H8" s="90"/>
      <c r="I8" s="89"/>
      <c r="J8" s="89"/>
      <c r="K8" s="90"/>
      <c r="L8" s="89"/>
      <c r="M8" s="89"/>
      <c r="N8" s="89"/>
    </row>
    <row r="9" spans="1:14" s="80" customFormat="1" ht="14.25" customHeight="1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</row>
    <row r="10" spans="1:14" s="80" customFormat="1" ht="28.5" customHeight="1">
      <c r="A10" s="68" t="s">
        <v>138</v>
      </c>
      <c r="B10" s="68"/>
      <c r="C10" s="68" t="s">
        <v>137</v>
      </c>
      <c r="D10" s="61">
        <v>665666</v>
      </c>
      <c r="E10" s="87">
        <v>-719</v>
      </c>
      <c r="F10" s="83">
        <v>664947</v>
      </c>
      <c r="G10" s="83">
        <v>648815</v>
      </c>
      <c r="H10" s="83">
        <v>10500</v>
      </c>
      <c r="I10" s="83">
        <v>638315</v>
      </c>
      <c r="J10" s="81">
        <v>16132</v>
      </c>
      <c r="K10" s="84"/>
      <c r="L10" s="84"/>
      <c r="M10" s="84"/>
      <c r="N10" s="84"/>
    </row>
    <row r="11" spans="1:14" s="80" customFormat="1" ht="22.5" customHeight="1">
      <c r="A11" s="65"/>
      <c r="B11" s="67" t="s">
        <v>134</v>
      </c>
      <c r="C11" s="65" t="s">
        <v>133</v>
      </c>
      <c r="D11" s="64">
        <v>16851</v>
      </c>
      <c r="E11" s="86">
        <v>-719</v>
      </c>
      <c r="F11" s="75">
        <v>16132</v>
      </c>
      <c r="G11" s="83"/>
      <c r="H11" s="83"/>
      <c r="I11" s="83"/>
      <c r="J11" s="86">
        <v>-719</v>
      </c>
      <c r="K11" s="84"/>
      <c r="L11" s="84"/>
      <c r="M11" s="84"/>
      <c r="N11" s="84"/>
    </row>
    <row r="12" spans="1:14" s="80" customFormat="1" ht="74.25" customHeight="1">
      <c r="A12" s="68">
        <v>400</v>
      </c>
      <c r="B12" s="69"/>
      <c r="C12" s="68" t="s">
        <v>132</v>
      </c>
      <c r="D12" s="61">
        <v>193000</v>
      </c>
      <c r="E12" s="87">
        <v>-15460</v>
      </c>
      <c r="F12" s="83">
        <v>177540</v>
      </c>
      <c r="G12" s="83">
        <v>177540</v>
      </c>
      <c r="H12" s="83"/>
      <c r="I12" s="83">
        <v>177540</v>
      </c>
      <c r="J12" s="83"/>
      <c r="K12" s="84"/>
      <c r="L12" s="84"/>
      <c r="M12" s="84"/>
      <c r="N12" s="84"/>
    </row>
    <row r="13" spans="1:14" s="80" customFormat="1" ht="34.5" customHeight="1">
      <c r="A13" s="65"/>
      <c r="B13" s="67">
        <v>40002</v>
      </c>
      <c r="C13" s="65" t="s">
        <v>131</v>
      </c>
      <c r="D13" s="64">
        <v>193000</v>
      </c>
      <c r="E13" s="86">
        <v>-15460</v>
      </c>
      <c r="F13" s="75">
        <v>177540</v>
      </c>
      <c r="G13" s="86">
        <v>-15460</v>
      </c>
      <c r="H13" s="75"/>
      <c r="I13" s="86">
        <v>-15460</v>
      </c>
      <c r="J13" s="84"/>
      <c r="K13" s="84"/>
      <c r="L13" s="84"/>
      <c r="M13" s="84"/>
      <c r="N13" s="84"/>
    </row>
    <row r="14" spans="1:14" s="80" customFormat="1" ht="22.5" customHeight="1">
      <c r="A14" s="68">
        <v>500</v>
      </c>
      <c r="B14" s="69"/>
      <c r="C14" s="68" t="s">
        <v>130</v>
      </c>
      <c r="D14" s="61">
        <v>57652</v>
      </c>
      <c r="E14" s="82">
        <v>-3300</v>
      </c>
      <c r="F14" s="83">
        <v>54352</v>
      </c>
      <c r="G14" s="83">
        <v>54352</v>
      </c>
      <c r="H14" s="83">
        <v>54230</v>
      </c>
      <c r="I14" s="83">
        <v>122</v>
      </c>
      <c r="J14" s="81"/>
      <c r="K14" s="84"/>
      <c r="L14" s="84"/>
      <c r="M14" s="84"/>
      <c r="N14" s="84"/>
    </row>
    <row r="15" spans="1:14" s="80" customFormat="1" ht="25.5" customHeight="1">
      <c r="A15" s="65"/>
      <c r="B15" s="67">
        <v>50095</v>
      </c>
      <c r="C15" s="65" t="s">
        <v>93</v>
      </c>
      <c r="D15" s="64">
        <v>57652</v>
      </c>
      <c r="E15" s="85">
        <v>-3300</v>
      </c>
      <c r="F15" s="75">
        <v>54352</v>
      </c>
      <c r="G15" s="85">
        <v>-3300</v>
      </c>
      <c r="H15" s="85">
        <v>-3300</v>
      </c>
      <c r="I15" s="85"/>
      <c r="J15" s="84"/>
      <c r="K15" s="84"/>
      <c r="L15" s="84"/>
      <c r="M15" s="84"/>
      <c r="N15" s="84"/>
    </row>
    <row r="16" spans="1:14" s="80" customFormat="1" ht="51" customHeight="1">
      <c r="A16" s="68">
        <v>700</v>
      </c>
      <c r="B16" s="69"/>
      <c r="C16" s="68" t="s">
        <v>127</v>
      </c>
      <c r="D16" s="61">
        <v>275321</v>
      </c>
      <c r="E16" s="81">
        <v>-20000</v>
      </c>
      <c r="F16" s="81">
        <v>255321</v>
      </c>
      <c r="G16" s="81">
        <v>235321</v>
      </c>
      <c r="H16" s="81"/>
      <c r="I16" s="81">
        <v>235321</v>
      </c>
      <c r="J16" s="81">
        <v>20000</v>
      </c>
      <c r="K16" s="81"/>
      <c r="L16" s="84"/>
      <c r="M16" s="84"/>
      <c r="N16" s="84"/>
    </row>
    <row r="17" spans="1:14" s="80" customFormat="1" ht="58.5" customHeight="1">
      <c r="A17" s="65"/>
      <c r="B17" s="67">
        <v>70078</v>
      </c>
      <c r="C17" s="65" t="s">
        <v>116</v>
      </c>
      <c r="D17" s="64">
        <v>20000</v>
      </c>
      <c r="E17" s="84">
        <v>-20000</v>
      </c>
      <c r="F17" s="84">
        <v>0</v>
      </c>
      <c r="G17" s="84">
        <v>-20000</v>
      </c>
      <c r="H17" s="84"/>
      <c r="I17" s="84">
        <v>-20000</v>
      </c>
      <c r="J17" s="84"/>
      <c r="K17" s="84"/>
      <c r="L17" s="84"/>
      <c r="M17" s="84"/>
      <c r="N17" s="84"/>
    </row>
    <row r="18" spans="1:14" s="80" customFormat="1" ht="22.5" customHeight="1">
      <c r="A18" s="68">
        <v>710</v>
      </c>
      <c r="B18" s="69"/>
      <c r="C18" s="68" t="s">
        <v>123</v>
      </c>
      <c r="D18" s="61">
        <v>103208</v>
      </c>
      <c r="E18" s="82">
        <v>-2900</v>
      </c>
      <c r="F18" s="83">
        <v>100308</v>
      </c>
      <c r="G18" s="81">
        <v>100308</v>
      </c>
      <c r="H18" s="81">
        <v>23281</v>
      </c>
      <c r="I18" s="81">
        <v>77027</v>
      </c>
      <c r="J18" s="81"/>
      <c r="K18" s="81"/>
      <c r="L18" s="81"/>
      <c r="M18" s="81"/>
      <c r="N18" s="81"/>
    </row>
    <row r="19" spans="1:14" s="80" customFormat="1" ht="38.25" customHeight="1">
      <c r="A19" s="65"/>
      <c r="B19" s="67">
        <v>71095</v>
      </c>
      <c r="C19" s="65" t="s">
        <v>93</v>
      </c>
      <c r="D19" s="64">
        <v>29554</v>
      </c>
      <c r="E19" s="85">
        <v>-2900</v>
      </c>
      <c r="F19" s="75">
        <v>26654</v>
      </c>
      <c r="G19" s="85">
        <v>-2900</v>
      </c>
      <c r="H19" s="85">
        <v>-2900</v>
      </c>
      <c r="I19" s="85"/>
      <c r="J19" s="84"/>
      <c r="K19" s="84"/>
      <c r="L19" s="84"/>
      <c r="M19" s="84"/>
      <c r="N19" s="84"/>
    </row>
    <row r="20" spans="1:14" s="80" customFormat="1" ht="38.25" customHeight="1">
      <c r="A20" s="68">
        <v>750</v>
      </c>
      <c r="B20" s="69"/>
      <c r="C20" s="68" t="s">
        <v>18</v>
      </c>
      <c r="D20" s="61">
        <v>2490990</v>
      </c>
      <c r="E20" s="82">
        <v>-6000</v>
      </c>
      <c r="F20" s="83">
        <v>2484990</v>
      </c>
      <c r="G20" s="82">
        <v>2328101</v>
      </c>
      <c r="H20" s="81">
        <v>1909787</v>
      </c>
      <c r="I20" s="82">
        <v>418314</v>
      </c>
      <c r="J20" s="81" t="s">
        <v>41</v>
      </c>
      <c r="K20" s="81">
        <v>156889</v>
      </c>
      <c r="L20" s="81"/>
      <c r="M20" s="81"/>
      <c r="N20" s="81"/>
    </row>
    <row r="21" spans="1:14" s="80" customFormat="1" ht="42.75" customHeight="1">
      <c r="A21" s="65"/>
      <c r="B21" s="67">
        <v>75023</v>
      </c>
      <c r="C21" s="65" t="s">
        <v>122</v>
      </c>
      <c r="D21" s="64">
        <v>2218075</v>
      </c>
      <c r="E21" s="85">
        <v>-6000</v>
      </c>
      <c r="F21" s="75">
        <v>2212075</v>
      </c>
      <c r="G21" s="85">
        <v>-6000</v>
      </c>
      <c r="H21" s="85" t="s">
        <v>41</v>
      </c>
      <c r="I21" s="85">
        <v>-6000</v>
      </c>
      <c r="J21" s="84" t="s">
        <v>41</v>
      </c>
      <c r="K21" s="84" t="s">
        <v>41</v>
      </c>
      <c r="L21" s="84"/>
      <c r="M21" s="84"/>
      <c r="N21" s="84" t="s">
        <v>41</v>
      </c>
    </row>
    <row r="22" spans="1:14" s="80" customFormat="1" ht="112.5" customHeight="1">
      <c r="A22" s="68">
        <v>751</v>
      </c>
      <c r="B22" s="69"/>
      <c r="C22" s="68" t="s">
        <v>120</v>
      </c>
      <c r="D22" s="61">
        <v>44121</v>
      </c>
      <c r="E22" s="82" t="s">
        <v>161</v>
      </c>
      <c r="F22" s="83">
        <v>44121</v>
      </c>
      <c r="G22" s="82">
        <v>22811</v>
      </c>
      <c r="H22" s="81">
        <v>6710</v>
      </c>
      <c r="I22" s="82">
        <v>16101</v>
      </c>
      <c r="J22" s="81" t="s">
        <v>41</v>
      </c>
      <c r="K22" s="81">
        <v>21310</v>
      </c>
      <c r="L22" s="81"/>
      <c r="M22" s="81"/>
      <c r="N22" s="81"/>
    </row>
    <row r="23" spans="1:14" s="78" customFormat="1" ht="116.25" customHeight="1">
      <c r="A23" s="65"/>
      <c r="B23" s="67">
        <v>75101</v>
      </c>
      <c r="C23" s="65" t="s">
        <v>120</v>
      </c>
      <c r="D23" s="64">
        <v>1379</v>
      </c>
      <c r="E23" s="79" t="s">
        <v>161</v>
      </c>
      <c r="F23" s="64">
        <v>1379</v>
      </c>
      <c r="G23" s="79" t="s">
        <v>160</v>
      </c>
      <c r="H23" s="64">
        <f>+2-26</f>
        <v>-24</v>
      </c>
      <c r="I23" s="64">
        <v>24</v>
      </c>
      <c r="J23" s="64"/>
      <c r="K23" s="64"/>
      <c r="L23" s="64"/>
      <c r="M23" s="64"/>
      <c r="N23" s="64"/>
    </row>
    <row r="24" spans="1:14" ht="67.5">
      <c r="A24" s="68">
        <v>754</v>
      </c>
      <c r="B24" s="69"/>
      <c r="C24" s="68" t="s">
        <v>118</v>
      </c>
      <c r="D24" s="61">
        <v>168899</v>
      </c>
      <c r="E24" s="74">
        <v>-24193</v>
      </c>
      <c r="F24" s="59">
        <v>144706</v>
      </c>
      <c r="G24" s="77">
        <v>131044</v>
      </c>
      <c r="H24" s="77">
        <v>41981</v>
      </c>
      <c r="I24" s="77">
        <v>89063</v>
      </c>
      <c r="J24" s="77"/>
      <c r="K24" s="77">
        <v>13662</v>
      </c>
      <c r="L24" s="58"/>
      <c r="M24" s="58"/>
      <c r="N24" s="58"/>
    </row>
    <row r="25" spans="1:14" ht="12.75" customHeight="1">
      <c r="A25" s="265"/>
      <c r="B25" s="265">
        <v>75412</v>
      </c>
      <c r="C25" s="265" t="s">
        <v>117</v>
      </c>
      <c r="D25" s="266">
        <v>152399</v>
      </c>
      <c r="E25" s="267">
        <v>-9543</v>
      </c>
      <c r="F25" s="272">
        <v>142856</v>
      </c>
      <c r="G25" s="272">
        <v>-7043</v>
      </c>
      <c r="H25" s="272">
        <v>-7043</v>
      </c>
      <c r="I25" s="268"/>
      <c r="J25" s="268">
        <v>-2500</v>
      </c>
      <c r="K25" s="268"/>
      <c r="L25" s="270"/>
      <c r="M25" s="270"/>
      <c r="N25" s="270"/>
    </row>
    <row r="26" spans="1:14" ht="43.5" customHeight="1">
      <c r="A26" s="265"/>
      <c r="B26" s="265"/>
      <c r="C26" s="265"/>
      <c r="D26" s="266"/>
      <c r="E26" s="267"/>
      <c r="F26" s="272"/>
      <c r="G26" s="272"/>
      <c r="H26" s="272"/>
      <c r="I26" s="268"/>
      <c r="J26" s="268"/>
      <c r="K26" s="268"/>
      <c r="L26" s="270"/>
      <c r="M26" s="270"/>
      <c r="N26" s="270"/>
    </row>
    <row r="27" spans="1:14" ht="56.25">
      <c r="A27" s="67"/>
      <c r="B27" s="67">
        <v>75478</v>
      </c>
      <c r="C27" s="76" t="s">
        <v>116</v>
      </c>
      <c r="D27" s="75">
        <v>16500</v>
      </c>
      <c r="E27" s="71">
        <v>-14650</v>
      </c>
      <c r="F27" s="63">
        <v>1850</v>
      </c>
      <c r="G27" s="71">
        <v>-14650</v>
      </c>
      <c r="H27" s="63"/>
      <c r="I27" s="71">
        <v>-14650</v>
      </c>
      <c r="J27" s="63"/>
      <c r="K27" s="62"/>
      <c r="L27" s="62"/>
      <c r="M27" s="62"/>
      <c r="N27" s="62"/>
    </row>
    <row r="28" spans="1:14" ht="45">
      <c r="A28" s="68">
        <v>757</v>
      </c>
      <c r="B28" s="69"/>
      <c r="C28" s="68" t="s">
        <v>115</v>
      </c>
      <c r="D28" s="61">
        <v>407049</v>
      </c>
      <c r="E28" s="74">
        <v>-57480</v>
      </c>
      <c r="F28" s="59">
        <v>349569</v>
      </c>
      <c r="G28" s="59">
        <v>21000</v>
      </c>
      <c r="H28" s="59"/>
      <c r="I28" s="59">
        <v>21000</v>
      </c>
      <c r="J28" s="59"/>
      <c r="K28" s="58"/>
      <c r="L28" s="58"/>
      <c r="M28" s="58"/>
      <c r="N28" s="58">
        <v>328569</v>
      </c>
    </row>
    <row r="29" spans="1:14" ht="112.5">
      <c r="A29" s="65"/>
      <c r="B29" s="67">
        <v>75702</v>
      </c>
      <c r="C29" s="65" t="s">
        <v>114</v>
      </c>
      <c r="D29" s="64">
        <v>407049</v>
      </c>
      <c r="E29" s="71">
        <v>-57480</v>
      </c>
      <c r="F29" s="63">
        <v>349569</v>
      </c>
      <c r="G29" s="63"/>
      <c r="H29" s="63"/>
      <c r="I29" s="63"/>
      <c r="J29" s="63"/>
      <c r="K29" s="62"/>
      <c r="L29" s="62"/>
      <c r="M29" s="62"/>
      <c r="N29" s="71">
        <v>-57480</v>
      </c>
    </row>
    <row r="30" spans="1:14" ht="22.5">
      <c r="A30" s="68">
        <v>758</v>
      </c>
      <c r="B30" s="69"/>
      <c r="C30" s="68" t="s">
        <v>26</v>
      </c>
      <c r="D30" s="61">
        <v>7500</v>
      </c>
      <c r="E30" s="74">
        <v>-7500</v>
      </c>
      <c r="F30" s="59">
        <v>0</v>
      </c>
      <c r="G30" s="59"/>
      <c r="H30" s="59"/>
      <c r="I30" s="59"/>
      <c r="J30" s="59"/>
      <c r="K30" s="58"/>
      <c r="L30" s="58"/>
      <c r="M30" s="58"/>
      <c r="N30" s="58"/>
    </row>
    <row r="31" spans="1:14" ht="33.75">
      <c r="A31" s="65"/>
      <c r="B31" s="67">
        <v>75818</v>
      </c>
      <c r="C31" s="65" t="s">
        <v>113</v>
      </c>
      <c r="D31" s="64">
        <v>7500</v>
      </c>
      <c r="E31" s="71">
        <v>-7500</v>
      </c>
      <c r="F31" s="63">
        <v>0</v>
      </c>
      <c r="G31" s="71">
        <v>-7500</v>
      </c>
      <c r="H31" s="63"/>
      <c r="I31" s="71">
        <v>-7500</v>
      </c>
      <c r="J31" s="63"/>
      <c r="K31" s="62"/>
      <c r="L31" s="62"/>
      <c r="M31" s="62"/>
      <c r="N31" s="62"/>
    </row>
    <row r="32" spans="1:14" ht="33.75">
      <c r="A32" s="68">
        <v>801</v>
      </c>
      <c r="B32" s="69"/>
      <c r="C32" s="68" t="s">
        <v>28</v>
      </c>
      <c r="D32" s="60">
        <v>9114550</v>
      </c>
      <c r="E32" s="72" t="s">
        <v>159</v>
      </c>
      <c r="F32" s="59">
        <v>9081922</v>
      </c>
      <c r="G32" s="59">
        <v>8625441</v>
      </c>
      <c r="H32" s="59">
        <v>6762712</v>
      </c>
      <c r="I32" s="59">
        <v>1862729</v>
      </c>
      <c r="J32" s="59">
        <v>4969</v>
      </c>
      <c r="K32" s="58">
        <v>451512</v>
      </c>
      <c r="L32" s="58"/>
      <c r="M32" s="58"/>
      <c r="N32" s="58"/>
    </row>
    <row r="33" spans="1:14" ht="27.75" customHeight="1">
      <c r="A33" s="65"/>
      <c r="B33" s="67">
        <v>80101</v>
      </c>
      <c r="C33" s="65" t="s">
        <v>111</v>
      </c>
      <c r="D33" s="64">
        <v>4732122</v>
      </c>
      <c r="E33" s="73" t="s">
        <v>158</v>
      </c>
      <c r="F33" s="63">
        <v>4739943</v>
      </c>
      <c r="G33" s="73" t="s">
        <v>158</v>
      </c>
      <c r="H33" s="63">
        <v>-5000</v>
      </c>
      <c r="I33" s="70" t="s">
        <v>157</v>
      </c>
      <c r="J33" s="63"/>
      <c r="K33" s="62"/>
      <c r="L33" s="62"/>
      <c r="M33" s="62"/>
      <c r="N33" s="62"/>
    </row>
    <row r="34" spans="1:14" ht="22.5">
      <c r="A34" s="65"/>
      <c r="B34" s="67">
        <v>80104</v>
      </c>
      <c r="C34" s="65" t="s">
        <v>107</v>
      </c>
      <c r="D34" s="64">
        <v>1012401</v>
      </c>
      <c r="E34" s="73" t="s">
        <v>156</v>
      </c>
      <c r="F34" s="63">
        <v>999241</v>
      </c>
      <c r="G34" s="70" t="s">
        <v>155</v>
      </c>
      <c r="H34" s="63">
        <v>2200</v>
      </c>
      <c r="I34" s="70" t="s">
        <v>154</v>
      </c>
      <c r="J34" s="63"/>
      <c r="K34" s="62">
        <v>740</v>
      </c>
      <c r="L34" s="62"/>
      <c r="M34" s="62"/>
      <c r="N34" s="62"/>
    </row>
    <row r="35" spans="1:14" ht="33.75">
      <c r="A35" s="65"/>
      <c r="B35" s="67">
        <v>80113</v>
      </c>
      <c r="C35" s="65" t="s">
        <v>105</v>
      </c>
      <c r="D35" s="64">
        <v>328132</v>
      </c>
      <c r="E35" s="71">
        <v>-18589</v>
      </c>
      <c r="F35" s="63">
        <v>309543</v>
      </c>
      <c r="G35" s="71">
        <v>-18589</v>
      </c>
      <c r="H35" s="63">
        <v>-13589</v>
      </c>
      <c r="I35" s="63">
        <v>-500</v>
      </c>
      <c r="J35" s="63"/>
      <c r="K35" s="62"/>
      <c r="L35" s="62"/>
      <c r="M35" s="62"/>
      <c r="N35" s="62"/>
    </row>
    <row r="36" spans="1:14" ht="33.75">
      <c r="A36" s="65"/>
      <c r="B36" s="67">
        <v>80120</v>
      </c>
      <c r="C36" s="65" t="s">
        <v>104</v>
      </c>
      <c r="D36" s="64">
        <v>417386</v>
      </c>
      <c r="E36" s="73" t="s">
        <v>153</v>
      </c>
      <c r="F36" s="63">
        <v>417348</v>
      </c>
      <c r="G36" s="73" t="s">
        <v>153</v>
      </c>
      <c r="H36" s="63">
        <v>2662</v>
      </c>
      <c r="I36" s="63">
        <v>-2700</v>
      </c>
      <c r="J36" s="63"/>
      <c r="K36" s="62"/>
      <c r="L36" s="62"/>
      <c r="M36" s="62"/>
      <c r="N36" s="62"/>
    </row>
    <row r="37" spans="1:14" ht="22.5">
      <c r="A37" s="65"/>
      <c r="B37" s="67">
        <v>80148</v>
      </c>
      <c r="C37" s="65" t="s">
        <v>102</v>
      </c>
      <c r="D37" s="64">
        <v>279036</v>
      </c>
      <c r="E37" s="71">
        <v>-8662</v>
      </c>
      <c r="F37" s="63">
        <v>270374</v>
      </c>
      <c r="G37" s="71">
        <v>-8662</v>
      </c>
      <c r="H37" s="63"/>
      <c r="I37" s="71">
        <v>-8662</v>
      </c>
      <c r="J37" s="63"/>
      <c r="K37" s="62"/>
      <c r="L37" s="62"/>
      <c r="M37" s="62"/>
      <c r="N37" s="62"/>
    </row>
    <row r="38" spans="1:14" ht="22.5">
      <c r="A38" s="68">
        <v>852</v>
      </c>
      <c r="B38" s="69"/>
      <c r="C38" s="68" t="s">
        <v>101</v>
      </c>
      <c r="D38" s="61">
        <v>4310019</v>
      </c>
      <c r="E38" s="72" t="s">
        <v>152</v>
      </c>
      <c r="F38" s="59">
        <v>4310019</v>
      </c>
      <c r="G38" s="59">
        <v>562283</v>
      </c>
      <c r="H38" s="59">
        <v>420243</v>
      </c>
      <c r="I38" s="59">
        <v>142040</v>
      </c>
      <c r="J38" s="59">
        <v>73349</v>
      </c>
      <c r="K38" s="58">
        <v>3674387</v>
      </c>
      <c r="L38" s="58"/>
      <c r="M38" s="58"/>
      <c r="N38" s="58"/>
    </row>
    <row r="39" spans="1:14" ht="146.25">
      <c r="A39" s="65"/>
      <c r="B39" s="67">
        <v>85212</v>
      </c>
      <c r="C39" s="65" t="s">
        <v>99</v>
      </c>
      <c r="D39" s="64">
        <v>3231505</v>
      </c>
      <c r="E39" s="73" t="s">
        <v>98</v>
      </c>
      <c r="F39" s="64">
        <v>3231505</v>
      </c>
      <c r="G39" s="73" t="s">
        <v>98</v>
      </c>
      <c r="H39" s="63">
        <v>1315</v>
      </c>
      <c r="I39" s="63">
        <v>-1315</v>
      </c>
      <c r="J39" s="63"/>
      <c r="K39" s="62"/>
      <c r="L39" s="62"/>
      <c r="M39" s="62"/>
      <c r="N39" s="62"/>
    </row>
    <row r="40" spans="1:14" ht="33.75">
      <c r="A40" s="65"/>
      <c r="B40" s="67">
        <v>85219</v>
      </c>
      <c r="C40" s="65" t="s">
        <v>97</v>
      </c>
      <c r="D40" s="64">
        <v>390987</v>
      </c>
      <c r="E40" s="73" t="s">
        <v>151</v>
      </c>
      <c r="F40" s="63">
        <v>390987</v>
      </c>
      <c r="G40" s="73" t="s">
        <v>151</v>
      </c>
      <c r="H40" s="73" t="s">
        <v>151</v>
      </c>
      <c r="I40" s="63"/>
      <c r="J40" s="63"/>
      <c r="K40" s="62"/>
      <c r="L40" s="62"/>
      <c r="M40" s="62"/>
      <c r="N40" s="62"/>
    </row>
    <row r="41" spans="1:14" ht="67.5">
      <c r="A41" s="68">
        <v>900</v>
      </c>
      <c r="B41" s="69"/>
      <c r="C41" s="68" t="s">
        <v>37</v>
      </c>
      <c r="D41" s="61">
        <v>1756927</v>
      </c>
      <c r="E41" s="72" t="s">
        <v>150</v>
      </c>
      <c r="F41" s="59">
        <v>1660527</v>
      </c>
      <c r="G41" s="59">
        <v>1657729</v>
      </c>
      <c r="H41" s="59">
        <v>444250</v>
      </c>
      <c r="I41" s="59">
        <v>1213479</v>
      </c>
      <c r="J41" s="59"/>
      <c r="K41" s="58">
        <v>2798</v>
      </c>
      <c r="L41" s="58"/>
      <c r="M41" s="58"/>
      <c r="N41" s="58"/>
    </row>
    <row r="42" spans="1:14" ht="45">
      <c r="A42" s="65"/>
      <c r="B42" s="67">
        <v>90001</v>
      </c>
      <c r="C42" s="65" t="s">
        <v>94</v>
      </c>
      <c r="D42" s="64">
        <v>727000</v>
      </c>
      <c r="E42" s="71">
        <v>-121200</v>
      </c>
      <c r="F42" s="63">
        <v>605800</v>
      </c>
      <c r="G42" s="71">
        <v>-121200</v>
      </c>
      <c r="H42" s="63"/>
      <c r="I42" s="71">
        <v>-121200</v>
      </c>
      <c r="J42" s="63"/>
      <c r="K42" s="62"/>
      <c r="L42" s="62"/>
      <c r="M42" s="62"/>
      <c r="N42" s="62"/>
    </row>
    <row r="43" spans="1:14" ht="22.5">
      <c r="A43" s="65"/>
      <c r="B43" s="67">
        <v>90095</v>
      </c>
      <c r="C43" s="65" t="s">
        <v>93</v>
      </c>
      <c r="D43" s="64">
        <v>481818</v>
      </c>
      <c r="E43" s="70" t="s">
        <v>149</v>
      </c>
      <c r="F43" s="63">
        <v>506618</v>
      </c>
      <c r="G43" s="70" t="s">
        <v>149</v>
      </c>
      <c r="H43" s="70" t="s">
        <v>149</v>
      </c>
      <c r="I43" s="63"/>
      <c r="J43" s="63"/>
      <c r="K43" s="62"/>
      <c r="L43" s="62"/>
      <c r="M43" s="62"/>
      <c r="N43" s="62"/>
    </row>
    <row r="44" spans="1:14" ht="33.75">
      <c r="A44" s="68">
        <v>926</v>
      </c>
      <c r="B44" s="69"/>
      <c r="C44" s="68" t="s">
        <v>89</v>
      </c>
      <c r="D44" s="61">
        <v>420594</v>
      </c>
      <c r="E44" s="59">
        <v>-4177</v>
      </c>
      <c r="F44" s="59">
        <v>416417</v>
      </c>
      <c r="G44" s="59">
        <v>364417</v>
      </c>
      <c r="H44" s="59">
        <v>183191</v>
      </c>
      <c r="I44" s="59">
        <v>181226</v>
      </c>
      <c r="J44" s="59">
        <v>52000</v>
      </c>
      <c r="K44" s="58"/>
      <c r="L44" s="58"/>
      <c r="M44" s="58"/>
      <c r="N44" s="58"/>
    </row>
    <row r="45" spans="1:14" ht="22.5">
      <c r="A45" s="65"/>
      <c r="B45" s="67">
        <v>92601</v>
      </c>
      <c r="C45" s="65" t="s">
        <v>88</v>
      </c>
      <c r="D45" s="64">
        <v>344801</v>
      </c>
      <c r="E45" s="63">
        <v>-3486</v>
      </c>
      <c r="F45" s="63">
        <v>341315</v>
      </c>
      <c r="G45" s="63">
        <v>-3486</v>
      </c>
      <c r="H45" s="63">
        <v>-2486</v>
      </c>
      <c r="I45" s="63">
        <v>-1000</v>
      </c>
      <c r="J45" s="63"/>
      <c r="K45" s="62"/>
      <c r="L45" s="62"/>
      <c r="M45" s="62"/>
      <c r="N45" s="62"/>
    </row>
    <row r="46" spans="1:14" ht="56.25">
      <c r="A46" s="66"/>
      <c r="B46" s="66">
        <v>92605</v>
      </c>
      <c r="C46" s="65" t="s">
        <v>87</v>
      </c>
      <c r="D46" s="64">
        <v>75793</v>
      </c>
      <c r="E46" s="63">
        <v>-691</v>
      </c>
      <c r="F46" s="63">
        <v>75102</v>
      </c>
      <c r="G46" s="63">
        <v>-691</v>
      </c>
      <c r="H46" s="63"/>
      <c r="I46" s="63">
        <v>-691</v>
      </c>
      <c r="J46" s="63"/>
      <c r="K46" s="62"/>
      <c r="L46" s="62"/>
      <c r="M46" s="62"/>
      <c r="N46" s="62"/>
    </row>
    <row r="47" spans="1:14" ht="26.25" customHeight="1">
      <c r="A47" s="271" t="s">
        <v>148</v>
      </c>
      <c r="B47" s="271"/>
      <c r="C47" s="271"/>
      <c r="D47" s="61">
        <v>21599424</v>
      </c>
      <c r="E47" s="60" t="s">
        <v>147</v>
      </c>
      <c r="F47" s="59">
        <v>21328667</v>
      </c>
      <c r="G47" s="59">
        <v>16222887</v>
      </c>
      <c r="H47" s="59">
        <v>10269611</v>
      </c>
      <c r="I47" s="59">
        <v>5953276</v>
      </c>
      <c r="J47" s="59">
        <v>374392</v>
      </c>
      <c r="K47" s="58">
        <v>4402819</v>
      </c>
      <c r="L47" s="58" t="s">
        <v>41</v>
      </c>
      <c r="M47" s="58" t="s">
        <v>41</v>
      </c>
      <c r="N47" s="58">
        <v>328569</v>
      </c>
    </row>
    <row r="48" ht="12.75">
      <c r="M48">
        <v>3</v>
      </c>
    </row>
    <row r="50" spans="9:11" ht="12.75">
      <c r="I50" s="248" t="s">
        <v>56</v>
      </c>
      <c r="J50" s="248"/>
      <c r="K50" s="248"/>
    </row>
    <row r="51" spans="9:11" ht="12.75">
      <c r="I51" s="248" t="s">
        <v>57</v>
      </c>
      <c r="J51" s="248"/>
      <c r="K51" s="248"/>
    </row>
    <row r="52" spans="9:11" ht="12.75">
      <c r="I52" s="33"/>
      <c r="J52" s="33"/>
      <c r="K52" s="33"/>
    </row>
    <row r="53" spans="9:11" ht="12.75">
      <c r="I53" s="248" t="s">
        <v>58</v>
      </c>
      <c r="J53" s="248"/>
      <c r="K53" s="248"/>
    </row>
  </sheetData>
  <sheetProtection selectLockedCells="1" selectUnlockedCells="1"/>
  <mergeCells count="33">
    <mergeCell ref="N25:N26"/>
    <mergeCell ref="A47:C47"/>
    <mergeCell ref="I50:K50"/>
    <mergeCell ref="I51:K51"/>
    <mergeCell ref="F25:F26"/>
    <mergeCell ref="G25:G26"/>
    <mergeCell ref="H25:H26"/>
    <mergeCell ref="J6:J7"/>
    <mergeCell ref="K6:K7"/>
    <mergeCell ref="L6:L7"/>
    <mergeCell ref="I53:K53"/>
    <mergeCell ref="L25:L26"/>
    <mergeCell ref="M25:M26"/>
    <mergeCell ref="M6:M7"/>
    <mergeCell ref="N6:N7"/>
    <mergeCell ref="A25:A26"/>
    <mergeCell ref="B25:B26"/>
    <mergeCell ref="C25:C26"/>
    <mergeCell ref="D25:D26"/>
    <mergeCell ref="E25:E26"/>
    <mergeCell ref="I25:I26"/>
    <mergeCell ref="J25:J26"/>
    <mergeCell ref="K25:K26"/>
    <mergeCell ref="H1:N1"/>
    <mergeCell ref="H2:N2"/>
    <mergeCell ref="H3:N3"/>
    <mergeCell ref="H4:N4"/>
    <mergeCell ref="A6:A7"/>
    <mergeCell ref="B6:B7"/>
    <mergeCell ref="C6:C7"/>
    <mergeCell ref="D6:F7"/>
    <mergeCell ref="G6:G7"/>
    <mergeCell ref="H6:I6"/>
  </mergeCells>
  <printOptions/>
  <pageMargins left="0.32708333333333334" right="0.1743055555555555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57421875" style="31" customWidth="1"/>
    <col min="2" max="2" width="6.00390625" style="31" customWidth="1"/>
    <col min="3" max="3" width="23.421875" style="31" customWidth="1"/>
    <col min="4" max="4" width="13.28125" style="31" customWidth="1"/>
    <col min="5" max="5" width="15.28125" style="31" customWidth="1"/>
    <col min="6" max="6" width="14.00390625" style="31" customWidth="1"/>
    <col min="7" max="7" width="12.57421875" style="31" customWidth="1"/>
    <col min="8" max="8" width="9.28125" style="31" customWidth="1"/>
    <col min="9" max="9" width="5.7109375" style="31" customWidth="1"/>
    <col min="11" max="11" width="11.7109375" style="0" customWidth="1"/>
  </cols>
  <sheetData>
    <row r="1" spans="6:11" ht="12.75">
      <c r="F1" s="273" t="s">
        <v>190</v>
      </c>
      <c r="G1" s="273"/>
      <c r="H1" s="273"/>
      <c r="I1" s="273"/>
      <c r="J1" s="273"/>
      <c r="K1" s="273"/>
    </row>
    <row r="2" spans="6:11" ht="12.75">
      <c r="F2" s="273" t="s">
        <v>189</v>
      </c>
      <c r="G2" s="273"/>
      <c r="H2" s="273"/>
      <c r="I2" s="273"/>
      <c r="J2" s="273"/>
      <c r="K2" s="273"/>
    </row>
    <row r="3" spans="6:11" ht="12.75">
      <c r="F3" s="273" t="s">
        <v>188</v>
      </c>
      <c r="G3" s="273"/>
      <c r="H3" s="273"/>
      <c r="I3" s="273"/>
      <c r="J3" s="273"/>
      <c r="K3" s="273"/>
    </row>
    <row r="4" spans="6:13" ht="12.75">
      <c r="F4" s="263" t="s">
        <v>172</v>
      </c>
      <c r="G4" s="263"/>
      <c r="H4" s="263"/>
      <c r="I4" s="263"/>
      <c r="J4" s="263"/>
      <c r="K4" s="263"/>
      <c r="L4" s="31"/>
      <c r="M4" s="31"/>
    </row>
    <row r="5" spans="8:11" ht="7.5" customHeight="1">
      <c r="H5" s="94"/>
      <c r="I5" s="94"/>
      <c r="J5" s="94"/>
      <c r="K5" s="94"/>
    </row>
    <row r="6" spans="1:11" ht="18">
      <c r="A6" s="95"/>
      <c r="B6" s="95"/>
      <c r="C6" s="274" t="s">
        <v>187</v>
      </c>
      <c r="D6" s="274"/>
      <c r="E6" s="274"/>
      <c r="F6" s="274"/>
      <c r="G6" s="274"/>
      <c r="H6" s="274"/>
      <c r="I6" s="274"/>
      <c r="J6" s="274"/>
      <c r="K6" s="274"/>
    </row>
    <row r="7" spans="1:11" s="80" customFormat="1" ht="20.25" customHeight="1">
      <c r="A7" s="264" t="s">
        <v>5</v>
      </c>
      <c r="B7" s="264" t="s">
        <v>141</v>
      </c>
      <c r="C7" s="264" t="s">
        <v>140</v>
      </c>
      <c r="D7" s="264" t="s">
        <v>8</v>
      </c>
      <c r="E7" s="264"/>
      <c r="F7" s="264"/>
      <c r="G7" s="264" t="s">
        <v>186</v>
      </c>
      <c r="H7" s="89" t="s">
        <v>185</v>
      </c>
      <c r="I7" s="264" t="s">
        <v>184</v>
      </c>
      <c r="J7" s="269" t="s">
        <v>183</v>
      </c>
      <c r="K7" s="264" t="s">
        <v>182</v>
      </c>
    </row>
    <row r="8" spans="1:11" s="80" customFormat="1" ht="134.25" customHeight="1">
      <c r="A8" s="264"/>
      <c r="B8" s="264"/>
      <c r="C8" s="264"/>
      <c r="D8" s="264"/>
      <c r="E8" s="264"/>
      <c r="F8" s="264"/>
      <c r="G8" s="264"/>
      <c r="H8" s="90" t="s">
        <v>181</v>
      </c>
      <c r="I8" s="264"/>
      <c r="J8" s="264"/>
      <c r="K8" s="264"/>
    </row>
    <row r="9" spans="1:11" s="80" customFormat="1" ht="6" customHeight="1">
      <c r="A9" s="108">
        <v>1</v>
      </c>
      <c r="B9" s="88">
        <v>2</v>
      </c>
      <c r="C9" s="88">
        <v>3</v>
      </c>
      <c r="D9" s="88">
        <v>4</v>
      </c>
      <c r="E9" s="88"/>
      <c r="F9" s="88"/>
      <c r="G9" s="88">
        <v>5</v>
      </c>
      <c r="H9" s="88">
        <v>6</v>
      </c>
      <c r="I9" s="88">
        <v>7</v>
      </c>
      <c r="J9" s="88">
        <v>8</v>
      </c>
      <c r="K9" s="88">
        <v>9</v>
      </c>
    </row>
    <row r="10" spans="1:11" s="80" customFormat="1" ht="17.25" customHeight="1">
      <c r="A10" s="88"/>
      <c r="B10" s="88"/>
      <c r="C10" s="88"/>
      <c r="D10" s="107" t="s">
        <v>180</v>
      </c>
      <c r="E10" s="107" t="s">
        <v>16</v>
      </c>
      <c r="F10" s="107" t="s">
        <v>17</v>
      </c>
      <c r="G10" s="88"/>
      <c r="H10" s="88"/>
      <c r="I10" s="88"/>
      <c r="J10" s="88"/>
      <c r="K10" s="88"/>
    </row>
    <row r="11" spans="1:11" s="80" customFormat="1" ht="24.75" customHeight="1">
      <c r="A11" s="104" t="s">
        <v>138</v>
      </c>
      <c r="B11" s="41"/>
      <c r="C11" s="41" t="s">
        <v>137</v>
      </c>
      <c r="D11" s="101">
        <v>29700</v>
      </c>
      <c r="E11" s="101">
        <v>-335</v>
      </c>
      <c r="F11" s="101">
        <v>29365</v>
      </c>
      <c r="G11" s="101">
        <v>29365</v>
      </c>
      <c r="H11" s="101"/>
      <c r="I11" s="39"/>
      <c r="J11" s="39"/>
      <c r="K11" s="106" t="s">
        <v>41</v>
      </c>
    </row>
    <row r="12" spans="1:11" s="80" customFormat="1" ht="38.25" customHeight="1">
      <c r="A12" s="103"/>
      <c r="B12" s="39" t="s">
        <v>136</v>
      </c>
      <c r="C12" s="39" t="s">
        <v>135</v>
      </c>
      <c r="D12" s="99">
        <v>23700</v>
      </c>
      <c r="E12" s="99">
        <v>-335</v>
      </c>
      <c r="F12" s="99">
        <v>23365</v>
      </c>
      <c r="G12" s="99">
        <v>-335</v>
      </c>
      <c r="H12" s="99"/>
      <c r="I12" s="39"/>
      <c r="J12" s="39"/>
      <c r="K12" s="39"/>
    </row>
    <row r="13" spans="1:11" s="80" customFormat="1" ht="15.75" customHeight="1">
      <c r="A13" s="104">
        <v>600</v>
      </c>
      <c r="B13" s="41"/>
      <c r="C13" s="41" t="s">
        <v>129</v>
      </c>
      <c r="D13" s="101">
        <v>3265988</v>
      </c>
      <c r="E13" s="101">
        <v>-102820</v>
      </c>
      <c r="F13" s="101">
        <v>3163168</v>
      </c>
      <c r="G13" s="101">
        <v>3163168</v>
      </c>
      <c r="H13" s="101"/>
      <c r="I13" s="39"/>
      <c r="J13" s="39"/>
      <c r="K13" s="106" t="s">
        <v>41</v>
      </c>
    </row>
    <row r="14" spans="1:11" s="80" customFormat="1" ht="18" customHeight="1">
      <c r="A14" s="103"/>
      <c r="B14" s="39">
        <v>60016</v>
      </c>
      <c r="C14" s="39" t="s">
        <v>128</v>
      </c>
      <c r="D14" s="99">
        <v>3265988</v>
      </c>
      <c r="E14" s="99">
        <v>-102820</v>
      </c>
      <c r="F14" s="99">
        <v>3163168</v>
      </c>
      <c r="G14" s="99">
        <v>-102820</v>
      </c>
      <c r="H14" s="99"/>
      <c r="I14" s="39"/>
      <c r="J14" s="39"/>
      <c r="K14" s="39"/>
    </row>
    <row r="15" spans="1:11" s="80" customFormat="1" ht="27" customHeight="1">
      <c r="A15" s="104">
        <v>700</v>
      </c>
      <c r="B15" s="41"/>
      <c r="C15" s="41" t="s">
        <v>127</v>
      </c>
      <c r="D15" s="101">
        <v>998000</v>
      </c>
      <c r="E15" s="101" t="s">
        <v>179</v>
      </c>
      <c r="F15" s="101">
        <v>955136</v>
      </c>
      <c r="G15" s="101">
        <v>955136</v>
      </c>
      <c r="H15" s="101"/>
      <c r="I15" s="39"/>
      <c r="J15" s="39"/>
      <c r="K15" s="106" t="s">
        <v>41</v>
      </c>
    </row>
    <row r="16" spans="1:11" s="80" customFormat="1" ht="26.25" customHeight="1">
      <c r="A16" s="103"/>
      <c r="B16" s="39">
        <v>70005</v>
      </c>
      <c r="C16" s="39" t="s">
        <v>125</v>
      </c>
      <c r="D16" s="99">
        <v>998000</v>
      </c>
      <c r="E16" s="99" t="s">
        <v>179</v>
      </c>
      <c r="F16" s="99">
        <v>955136</v>
      </c>
      <c r="G16" s="99" t="s">
        <v>179</v>
      </c>
      <c r="H16" s="99"/>
      <c r="I16" s="39"/>
      <c r="J16" s="39"/>
      <c r="K16" s="39"/>
    </row>
    <row r="17" spans="1:11" s="80" customFormat="1" ht="20.25" customHeight="1">
      <c r="A17" s="104">
        <v>750</v>
      </c>
      <c r="B17" s="41"/>
      <c r="C17" s="41" t="s">
        <v>18</v>
      </c>
      <c r="D17" s="101">
        <v>26298</v>
      </c>
      <c r="E17" s="101">
        <v>-349</v>
      </c>
      <c r="F17" s="101">
        <v>25949</v>
      </c>
      <c r="G17" s="101">
        <v>20519</v>
      </c>
      <c r="H17" s="101"/>
      <c r="I17" s="39"/>
      <c r="J17" s="39"/>
      <c r="K17" s="105">
        <v>5430</v>
      </c>
    </row>
    <row r="18" spans="1:11" s="80" customFormat="1" ht="21.75" customHeight="1">
      <c r="A18" s="103"/>
      <c r="B18" s="39">
        <v>75023</v>
      </c>
      <c r="C18" s="39" t="s">
        <v>122</v>
      </c>
      <c r="D18" s="99">
        <v>10250</v>
      </c>
      <c r="E18" s="99">
        <v>-349</v>
      </c>
      <c r="F18" s="99">
        <v>9901</v>
      </c>
      <c r="G18" s="99">
        <v>-349</v>
      </c>
      <c r="H18" s="99"/>
      <c r="I18" s="39"/>
      <c r="J18" s="39"/>
      <c r="K18" s="39"/>
    </row>
    <row r="19" spans="1:11" s="80" customFormat="1" ht="27" customHeight="1">
      <c r="A19" s="104">
        <v>801</v>
      </c>
      <c r="B19" s="41"/>
      <c r="C19" s="41" t="s">
        <v>28</v>
      </c>
      <c r="D19" s="101">
        <v>153991</v>
      </c>
      <c r="E19" s="101" t="s">
        <v>178</v>
      </c>
      <c r="F19" s="101">
        <v>77150</v>
      </c>
      <c r="G19" s="101">
        <v>77150</v>
      </c>
      <c r="H19" s="99"/>
      <c r="I19" s="39"/>
      <c r="J19" s="39"/>
      <c r="K19" s="39"/>
    </row>
    <row r="20" spans="1:11" s="80" customFormat="1" ht="28.5" customHeight="1">
      <c r="A20" s="103"/>
      <c r="B20" s="39">
        <v>80101</v>
      </c>
      <c r="C20" s="39" t="s">
        <v>111</v>
      </c>
      <c r="D20" s="99">
        <v>153991</v>
      </c>
      <c r="E20" s="99" t="s">
        <v>178</v>
      </c>
      <c r="F20" s="101">
        <v>77150</v>
      </c>
      <c r="G20" s="99" t="s">
        <v>178</v>
      </c>
      <c r="H20" s="99"/>
      <c r="I20" s="39"/>
      <c r="J20" s="39"/>
      <c r="K20" s="39"/>
    </row>
    <row r="21" spans="1:11" s="80" customFormat="1" ht="30" customHeight="1">
      <c r="A21" s="102">
        <v>921</v>
      </c>
      <c r="B21" s="39"/>
      <c r="C21" s="41" t="s">
        <v>177</v>
      </c>
      <c r="D21" s="101">
        <v>1048060</v>
      </c>
      <c r="E21" s="101">
        <v>-500000</v>
      </c>
      <c r="F21" s="101">
        <v>548060</v>
      </c>
      <c r="G21" s="101">
        <v>20000</v>
      </c>
      <c r="H21" s="16"/>
      <c r="I21" s="16"/>
      <c r="J21" s="16"/>
      <c r="K21" s="101">
        <v>528060</v>
      </c>
    </row>
    <row r="22" spans="1:11" s="80" customFormat="1" ht="22.5" customHeight="1">
      <c r="A22" s="100"/>
      <c r="B22" s="39">
        <v>92116</v>
      </c>
      <c r="C22" s="39" t="s">
        <v>90</v>
      </c>
      <c r="D22" s="99">
        <v>1028060</v>
      </c>
      <c r="E22" s="99">
        <v>-500000</v>
      </c>
      <c r="F22" s="99">
        <v>528060</v>
      </c>
      <c r="G22" s="99">
        <v>0</v>
      </c>
      <c r="H22" s="39"/>
      <c r="I22" s="39"/>
      <c r="J22" s="39"/>
      <c r="K22" s="99">
        <v>-500000</v>
      </c>
    </row>
    <row r="23" spans="1:11" s="78" customFormat="1" ht="36.75" customHeight="1">
      <c r="A23" s="271" t="s">
        <v>148</v>
      </c>
      <c r="B23" s="271"/>
      <c r="C23" s="271"/>
      <c r="D23" s="98">
        <v>5557370</v>
      </c>
      <c r="E23" s="98" t="s">
        <v>176</v>
      </c>
      <c r="F23" s="98">
        <v>4834161</v>
      </c>
      <c r="G23" s="98">
        <v>4294318</v>
      </c>
      <c r="H23" s="98">
        <v>0</v>
      </c>
      <c r="I23" s="98">
        <v>0</v>
      </c>
      <c r="J23" s="98">
        <v>0</v>
      </c>
      <c r="K23" s="98">
        <v>539843</v>
      </c>
    </row>
    <row r="24" ht="7.5" customHeight="1"/>
    <row r="25" spans="9:11" ht="12.75">
      <c r="I25" s="248" t="s">
        <v>56</v>
      </c>
      <c r="J25" s="248"/>
      <c r="K25" s="248"/>
    </row>
    <row r="26" spans="9:11" ht="12.75">
      <c r="I26" s="248" t="s">
        <v>57</v>
      </c>
      <c r="J26" s="248"/>
      <c r="K26" s="248"/>
    </row>
    <row r="27" ht="7.5" customHeight="1">
      <c r="I27"/>
    </row>
    <row r="28" spans="9:11" ht="12.75">
      <c r="I28" s="248" t="s">
        <v>58</v>
      </c>
      <c r="J28" s="248"/>
      <c r="K28" s="248"/>
    </row>
  </sheetData>
  <sheetProtection selectLockedCells="1" selectUnlockedCells="1"/>
  <mergeCells count="17">
    <mergeCell ref="F1:K1"/>
    <mergeCell ref="F2:K2"/>
    <mergeCell ref="F3:K3"/>
    <mergeCell ref="F4:K4"/>
    <mergeCell ref="C6:K6"/>
    <mergeCell ref="A7:A8"/>
    <mergeCell ref="B7:B8"/>
    <mergeCell ref="C7:C8"/>
    <mergeCell ref="D7:F8"/>
    <mergeCell ref="G7:G8"/>
    <mergeCell ref="I28:K28"/>
    <mergeCell ref="I7:I8"/>
    <mergeCell ref="J7:J8"/>
    <mergeCell ref="K7:K8"/>
    <mergeCell ref="A23:C23"/>
    <mergeCell ref="I25:K25"/>
    <mergeCell ref="I26:K26"/>
  </mergeCells>
  <printOptions/>
  <pageMargins left="0.32708333333333334" right="0.17430555555555555" top="0.9840277777777777" bottom="0.147916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3.28125" style="31" customWidth="1"/>
    <col min="2" max="2" width="30.421875" style="31" customWidth="1"/>
    <col min="3" max="3" width="5.8515625" style="31" customWidth="1"/>
    <col min="4" max="4" width="12.421875" style="31" customWidth="1"/>
    <col min="5" max="5" width="11.140625" style="31" customWidth="1"/>
    <col min="6" max="6" width="10.28125" style="31" customWidth="1"/>
    <col min="7" max="16384" width="9.140625" style="31" customWidth="1"/>
  </cols>
  <sheetData>
    <row r="1" spans="2:4" ht="15.75" customHeight="1">
      <c r="B1" s="275" t="s">
        <v>248</v>
      </c>
      <c r="C1" s="275"/>
      <c r="D1" s="275"/>
    </row>
    <row r="2" spans="2:4" ht="10.5" customHeight="1">
      <c r="B2" s="276" t="s">
        <v>247</v>
      </c>
      <c r="C2" s="276"/>
      <c r="D2" s="276"/>
    </row>
    <row r="3" spans="2:4" ht="12.75">
      <c r="B3" s="276" t="s">
        <v>246</v>
      </c>
      <c r="C3" s="276"/>
      <c r="D3" s="276"/>
    </row>
    <row r="4" spans="2:4" ht="12.75">
      <c r="B4" s="276" t="s">
        <v>3</v>
      </c>
      <c r="C4" s="276"/>
      <c r="D4" s="276"/>
    </row>
    <row r="5" spans="2:4" ht="7.5" customHeight="1">
      <c r="B5" s="135"/>
      <c r="C5" s="135"/>
      <c r="D5" s="135"/>
    </row>
    <row r="6" spans="1:5" ht="15" customHeight="1">
      <c r="A6" s="134"/>
      <c r="B6" s="277" t="s">
        <v>245</v>
      </c>
      <c r="C6" s="277"/>
      <c r="D6" s="277"/>
      <c r="E6" s="277"/>
    </row>
    <row r="7" spans="1:5" ht="13.5" customHeight="1">
      <c r="A7" s="278" t="s">
        <v>244</v>
      </c>
      <c r="B7" s="278"/>
      <c r="C7" s="278"/>
      <c r="D7" s="278"/>
      <c r="E7" s="278"/>
    </row>
    <row r="8" spans="1:5" ht="14.25" customHeight="1" thickBot="1">
      <c r="A8" s="279" t="s">
        <v>243</v>
      </c>
      <c r="B8" s="279"/>
      <c r="C8" s="279"/>
      <c r="D8" s="279"/>
      <c r="E8" s="279"/>
    </row>
    <row r="9" spans="1:6" ht="15" customHeight="1" thickBot="1">
      <c r="A9" s="280" t="s">
        <v>242</v>
      </c>
      <c r="B9" s="281" t="s">
        <v>241</v>
      </c>
      <c r="C9" s="282" t="s">
        <v>240</v>
      </c>
      <c r="D9" s="283" t="s">
        <v>239</v>
      </c>
      <c r="E9" s="283"/>
      <c r="F9" s="283"/>
    </row>
    <row r="10" spans="1:6" ht="7.5" customHeight="1" thickBot="1">
      <c r="A10" s="280"/>
      <c r="B10" s="281"/>
      <c r="C10" s="281"/>
      <c r="D10" s="283"/>
      <c r="E10" s="283"/>
      <c r="F10" s="283"/>
    </row>
    <row r="11" spans="1:6" ht="30.75" customHeight="1">
      <c r="A11" s="280"/>
      <c r="B11" s="281"/>
      <c r="C11" s="281"/>
      <c r="D11" s="283"/>
      <c r="E11" s="283"/>
      <c r="F11" s="283"/>
    </row>
    <row r="12" spans="1:6" s="126" customFormat="1" ht="7.5" customHeight="1">
      <c r="A12" s="133">
        <v>1</v>
      </c>
      <c r="B12" s="133">
        <v>2</v>
      </c>
      <c r="C12" s="133">
        <v>3</v>
      </c>
      <c r="D12" s="132">
        <v>4</v>
      </c>
      <c r="E12" s="131">
        <v>5</v>
      </c>
      <c r="F12" s="131">
        <v>6</v>
      </c>
    </row>
    <row r="13" spans="1:6" s="126" customFormat="1" ht="18" customHeight="1">
      <c r="A13" s="130"/>
      <c r="B13" s="130"/>
      <c r="C13" s="130"/>
      <c r="D13" s="129" t="s">
        <v>180</v>
      </c>
      <c r="E13" s="128" t="s">
        <v>16</v>
      </c>
      <c r="F13" s="127" t="s">
        <v>17</v>
      </c>
    </row>
    <row r="14" spans="1:8" s="124" customFormat="1" ht="12.75" customHeight="1">
      <c r="A14" s="116" t="s">
        <v>217</v>
      </c>
      <c r="B14" s="122" t="s">
        <v>238</v>
      </c>
      <c r="C14" s="116"/>
      <c r="D14" s="123">
        <v>22539271</v>
      </c>
      <c r="E14" s="115">
        <v>121824</v>
      </c>
      <c r="F14" s="123">
        <v>22661095</v>
      </c>
      <c r="H14" s="125"/>
    </row>
    <row r="15" spans="1:6" ht="12" customHeight="1">
      <c r="A15" s="116" t="s">
        <v>215</v>
      </c>
      <c r="B15" s="122" t="s">
        <v>237</v>
      </c>
      <c r="C15" s="116"/>
      <c r="D15" s="123">
        <v>27156794</v>
      </c>
      <c r="E15" s="115">
        <v>-993966</v>
      </c>
      <c r="F15" s="123">
        <v>26162828</v>
      </c>
    </row>
    <row r="16" spans="1:6" ht="14.25" customHeight="1">
      <c r="A16" s="116" t="s">
        <v>212</v>
      </c>
      <c r="B16" s="122" t="s">
        <v>236</v>
      </c>
      <c r="C16" s="117"/>
      <c r="D16" s="121">
        <v>-4617523</v>
      </c>
      <c r="E16" s="115"/>
      <c r="F16" s="121">
        <v>-3501733</v>
      </c>
    </row>
    <row r="17" spans="1:6" ht="14.25" customHeight="1">
      <c r="A17" s="284" t="s">
        <v>235</v>
      </c>
      <c r="B17" s="284"/>
      <c r="C17" s="117"/>
      <c r="D17" s="121">
        <v>6735343</v>
      </c>
      <c r="E17" s="115"/>
      <c r="F17" s="121">
        <v>6101733</v>
      </c>
    </row>
    <row r="18" spans="1:6" ht="13.5" customHeight="1">
      <c r="A18" s="116" t="s">
        <v>217</v>
      </c>
      <c r="B18" s="117" t="s">
        <v>234</v>
      </c>
      <c r="C18" s="116" t="s">
        <v>232</v>
      </c>
      <c r="D18" s="121">
        <v>271610</v>
      </c>
      <c r="E18" s="115">
        <v>-271610</v>
      </c>
      <c r="F18" s="121">
        <v>0</v>
      </c>
    </row>
    <row r="19" spans="1:6" ht="14.25" customHeight="1">
      <c r="A19" s="116" t="s">
        <v>215</v>
      </c>
      <c r="B19" s="117" t="s">
        <v>233</v>
      </c>
      <c r="C19" s="116" t="s">
        <v>232</v>
      </c>
      <c r="D19" s="121"/>
      <c r="E19" s="115"/>
      <c r="F19" s="121"/>
    </row>
    <row r="20" spans="1:6" ht="41.25" customHeight="1">
      <c r="A20" s="116" t="s">
        <v>212</v>
      </c>
      <c r="B20" s="118" t="s">
        <v>231</v>
      </c>
      <c r="C20" s="116" t="s">
        <v>230</v>
      </c>
      <c r="D20" s="121"/>
      <c r="E20" s="115"/>
      <c r="F20" s="121"/>
    </row>
    <row r="21" spans="1:6" ht="12" customHeight="1">
      <c r="A21" s="116" t="s">
        <v>209</v>
      </c>
      <c r="B21" s="117" t="s">
        <v>229</v>
      </c>
      <c r="C21" s="116" t="s">
        <v>228</v>
      </c>
      <c r="D21" s="121"/>
      <c r="E21" s="115"/>
      <c r="F21" s="121"/>
    </row>
    <row r="22" spans="1:6" ht="11.25" customHeight="1">
      <c r="A22" s="116" t="s">
        <v>205</v>
      </c>
      <c r="B22" s="117" t="s">
        <v>227</v>
      </c>
      <c r="C22" s="116" t="s">
        <v>226</v>
      </c>
      <c r="D22" s="121"/>
      <c r="E22" s="115"/>
      <c r="F22" s="121"/>
    </row>
    <row r="23" spans="1:6" ht="12" customHeight="1">
      <c r="A23" s="116" t="s">
        <v>202</v>
      </c>
      <c r="B23" s="117" t="s">
        <v>225</v>
      </c>
      <c r="C23" s="116" t="s">
        <v>224</v>
      </c>
      <c r="D23" s="121"/>
      <c r="E23" s="115"/>
      <c r="F23" s="121"/>
    </row>
    <row r="24" spans="1:6" ht="15.75" customHeight="1">
      <c r="A24" s="116" t="s">
        <v>199</v>
      </c>
      <c r="B24" s="117" t="s">
        <v>223</v>
      </c>
      <c r="C24" s="116" t="s">
        <v>222</v>
      </c>
      <c r="D24" s="121">
        <v>5362000</v>
      </c>
      <c r="E24" s="115">
        <v>-362000</v>
      </c>
      <c r="F24" s="121">
        <v>5000000</v>
      </c>
    </row>
    <row r="25" spans="1:6" ht="15" customHeight="1">
      <c r="A25" s="116" t="s">
        <v>221</v>
      </c>
      <c r="B25" s="117" t="s">
        <v>220</v>
      </c>
      <c r="C25" s="116" t="s">
        <v>219</v>
      </c>
      <c r="D25" s="121">
        <v>1101733</v>
      </c>
      <c r="E25" s="115"/>
      <c r="F25" s="121">
        <v>1101733</v>
      </c>
    </row>
    <row r="26" spans="1:6" ht="14.25" customHeight="1">
      <c r="A26" s="284" t="s">
        <v>218</v>
      </c>
      <c r="B26" s="284"/>
      <c r="C26" s="116"/>
      <c r="D26" s="121">
        <v>2117820</v>
      </c>
      <c r="E26" s="115"/>
      <c r="F26" s="121">
        <v>2600000</v>
      </c>
    </row>
    <row r="27" spans="1:6" ht="13.5" customHeight="1">
      <c r="A27" s="116" t="s">
        <v>217</v>
      </c>
      <c r="B27" s="117" t="s">
        <v>216</v>
      </c>
      <c r="C27" s="116" t="s">
        <v>213</v>
      </c>
      <c r="D27" s="121">
        <v>2100000</v>
      </c>
      <c r="E27" s="115"/>
      <c r="F27" s="121">
        <v>2100000</v>
      </c>
    </row>
    <row r="28" spans="1:6" ht="12" customHeight="1">
      <c r="A28" s="116" t="s">
        <v>215</v>
      </c>
      <c r="B28" s="117" t="s">
        <v>214</v>
      </c>
      <c r="C28" s="116" t="s">
        <v>213</v>
      </c>
      <c r="D28" s="121"/>
      <c r="E28" s="115"/>
      <c r="F28" s="121"/>
    </row>
    <row r="29" spans="1:6" ht="42.75" customHeight="1">
      <c r="A29" s="116" t="s">
        <v>212</v>
      </c>
      <c r="B29" s="118" t="s">
        <v>211</v>
      </c>
      <c r="C29" s="116" t="s">
        <v>210</v>
      </c>
      <c r="D29" s="121"/>
      <c r="E29" s="115"/>
      <c r="F29" s="121"/>
    </row>
    <row r="30" spans="1:6" ht="21" customHeight="1">
      <c r="A30" s="116" t="s">
        <v>209</v>
      </c>
      <c r="B30" s="117" t="s">
        <v>208</v>
      </c>
      <c r="C30" s="116" t="s">
        <v>207</v>
      </c>
      <c r="D30" s="119">
        <v>17820</v>
      </c>
      <c r="E30" s="120" t="s">
        <v>206</v>
      </c>
      <c r="F30" s="119">
        <v>500000</v>
      </c>
    </row>
    <row r="31" spans="1:6" ht="11.25" customHeight="1">
      <c r="A31" s="116" t="s">
        <v>205</v>
      </c>
      <c r="B31" s="117" t="s">
        <v>204</v>
      </c>
      <c r="C31" s="116" t="s">
        <v>203</v>
      </c>
      <c r="D31" s="114"/>
      <c r="E31" s="115"/>
      <c r="F31" s="114"/>
    </row>
    <row r="32" spans="1:6" ht="10.5" customHeight="1">
      <c r="A32" s="116" t="s">
        <v>202</v>
      </c>
      <c r="B32" s="118" t="s">
        <v>201</v>
      </c>
      <c r="C32" s="116" t="s">
        <v>200</v>
      </c>
      <c r="D32" s="114"/>
      <c r="E32" s="115"/>
      <c r="F32" s="114"/>
    </row>
    <row r="33" spans="1:6" ht="12" customHeight="1">
      <c r="A33" s="116" t="s">
        <v>199</v>
      </c>
      <c r="B33" s="117" t="s">
        <v>198</v>
      </c>
      <c r="C33" s="116" t="s">
        <v>197</v>
      </c>
      <c r="D33" s="114"/>
      <c r="E33" s="115"/>
      <c r="F33" s="114"/>
    </row>
    <row r="34" spans="1:7" ht="10.5" customHeight="1">
      <c r="A34" s="285"/>
      <c r="B34" s="285"/>
      <c r="C34" s="285"/>
      <c r="D34" s="285"/>
      <c r="E34" s="285"/>
      <c r="F34" s="285"/>
      <c r="G34" s="285"/>
    </row>
    <row r="35" spans="1:5" ht="13.5" customHeight="1">
      <c r="A35" s="286" t="s">
        <v>196</v>
      </c>
      <c r="B35" s="286"/>
      <c r="C35" s="286"/>
      <c r="D35"/>
      <c r="E35" s="111"/>
    </row>
    <row r="36" spans="1:5" ht="11.25" customHeight="1">
      <c r="A36" s="286" t="s">
        <v>195</v>
      </c>
      <c r="B36" s="286"/>
      <c r="C36" s="286"/>
      <c r="D36" s="113"/>
      <c r="E36" s="111"/>
    </row>
    <row r="37" spans="1:5" ht="14.25" customHeight="1">
      <c r="A37" s="287" t="s">
        <v>194</v>
      </c>
      <c r="B37" s="287"/>
      <c r="C37" s="287"/>
      <c r="D37" s="288"/>
      <c r="E37" s="288"/>
    </row>
    <row r="38" spans="1:5" ht="12" customHeight="1">
      <c r="A38" s="286" t="s">
        <v>193</v>
      </c>
      <c r="B38" s="286"/>
      <c r="C38" s="286"/>
      <c r="D38" s="286"/>
      <c r="E38" s="286"/>
    </row>
    <row r="39" spans="1:5" ht="12.75" customHeight="1">
      <c r="A39" s="286" t="s">
        <v>192</v>
      </c>
      <c r="B39" s="286"/>
      <c r="C39" s="113"/>
      <c r="D39" s="113"/>
      <c r="E39" s="112"/>
    </row>
    <row r="40" spans="1:5" ht="13.5" customHeight="1">
      <c r="A40" s="289" t="s">
        <v>191</v>
      </c>
      <c r="B40" s="289"/>
      <c r="C40" s="289"/>
      <c r="D40" s="111"/>
      <c r="E40" s="111"/>
    </row>
    <row r="41" spans="1:5" ht="12.75" customHeight="1">
      <c r="A41" s="110"/>
      <c r="B41" s="109"/>
      <c r="C41" s="248" t="s">
        <v>56</v>
      </c>
      <c r="D41" s="248"/>
      <c r="E41" s="248"/>
    </row>
    <row r="42" spans="3:5" ht="12.75" customHeight="1">
      <c r="C42" s="248" t="s">
        <v>57</v>
      </c>
      <c r="D42" s="248"/>
      <c r="E42" s="248"/>
    </row>
    <row r="43" spans="3:5" ht="7.5" customHeight="1">
      <c r="C43" s="33"/>
      <c r="D43" s="33"/>
      <c r="E43" s="33"/>
    </row>
    <row r="44" spans="3:5" ht="15" customHeight="1">
      <c r="C44" s="248" t="s">
        <v>58</v>
      </c>
      <c r="D44" s="248"/>
      <c r="E44" s="248"/>
    </row>
  </sheetData>
  <sheetProtection selectLockedCells="1" selectUnlockedCells="1"/>
  <mergeCells count="24">
    <mergeCell ref="A38:E38"/>
    <mergeCell ref="A39:B39"/>
    <mergeCell ref="A40:C40"/>
    <mergeCell ref="C41:E41"/>
    <mergeCell ref="C42:E42"/>
    <mergeCell ref="C44:E44"/>
    <mergeCell ref="A26:B26"/>
    <mergeCell ref="A34:G34"/>
    <mergeCell ref="A35:C35"/>
    <mergeCell ref="A36:C36"/>
    <mergeCell ref="A37:C37"/>
    <mergeCell ref="D37:E37"/>
    <mergeCell ref="A8:E8"/>
    <mergeCell ref="A9:A11"/>
    <mergeCell ref="B9:B11"/>
    <mergeCell ref="C9:C11"/>
    <mergeCell ref="D9:F11"/>
    <mergeCell ref="A17:B17"/>
    <mergeCell ref="B1:D1"/>
    <mergeCell ref="B2:D2"/>
    <mergeCell ref="B3:D3"/>
    <mergeCell ref="B4:D4"/>
    <mergeCell ref="B6:E6"/>
    <mergeCell ref="A7:E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H24" sqref="H24"/>
    </sheetView>
  </sheetViews>
  <sheetFormatPr defaultColWidth="9.140625" defaultRowHeight="12.75"/>
  <cols>
    <col min="1" max="1" width="2.8515625" style="136" customWidth="1"/>
    <col min="2" max="2" width="4.57421875" style="136" customWidth="1"/>
    <col min="3" max="3" width="7.00390625" style="136" customWidth="1"/>
    <col min="4" max="4" width="20.421875" style="136" customWidth="1"/>
    <col min="5" max="5" width="16.421875" style="136" customWidth="1"/>
    <col min="6" max="6" width="16.57421875" style="136" customWidth="1"/>
    <col min="7" max="7" width="13.7109375" style="136" customWidth="1"/>
    <col min="8" max="8" width="15.140625" style="136" customWidth="1"/>
    <col min="9" max="9" width="16.140625" style="136" customWidth="1"/>
    <col min="10" max="10" width="9.00390625" style="136" customWidth="1"/>
    <col min="11" max="11" width="10.7109375" style="136" customWidth="1"/>
    <col min="12" max="16384" width="9.140625" style="136" customWidth="1"/>
  </cols>
  <sheetData>
    <row r="1" spans="7:11" ht="12.75">
      <c r="G1" s="290" t="s">
        <v>292</v>
      </c>
      <c r="H1" s="290"/>
      <c r="I1" s="290"/>
      <c r="J1" s="290"/>
      <c r="K1" s="290"/>
    </row>
    <row r="2" spans="7:11" ht="12.75">
      <c r="G2" s="290" t="s">
        <v>291</v>
      </c>
      <c r="H2" s="290"/>
      <c r="I2" s="290"/>
      <c r="J2" s="290"/>
      <c r="K2" s="290"/>
    </row>
    <row r="3" spans="7:11" ht="12.75">
      <c r="G3" s="290" t="s">
        <v>246</v>
      </c>
      <c r="H3" s="290"/>
      <c r="I3" s="290"/>
      <c r="J3" s="290"/>
      <c r="K3" s="290"/>
    </row>
    <row r="4" spans="7:11" ht="12.75">
      <c r="G4" s="290" t="s">
        <v>172</v>
      </c>
      <c r="H4" s="290"/>
      <c r="I4" s="290"/>
      <c r="J4" s="290"/>
      <c r="K4" s="290"/>
    </row>
    <row r="5" spans="1:11" ht="18" customHeight="1">
      <c r="A5" s="291" t="s">
        <v>290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ht="11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3" t="s">
        <v>289</v>
      </c>
    </row>
    <row r="7" spans="1:11" ht="12.75" customHeight="1">
      <c r="A7" s="292" t="s">
        <v>242</v>
      </c>
      <c r="B7" s="292" t="s">
        <v>5</v>
      </c>
      <c r="C7" s="292" t="s">
        <v>288</v>
      </c>
      <c r="D7" s="293" t="s">
        <v>287</v>
      </c>
      <c r="E7" s="293" t="s">
        <v>286</v>
      </c>
      <c r="F7" s="293" t="s">
        <v>285</v>
      </c>
      <c r="G7" s="293"/>
      <c r="H7" s="293"/>
      <c r="I7" s="293"/>
      <c r="J7" s="293"/>
      <c r="K7" s="293" t="s">
        <v>284</v>
      </c>
    </row>
    <row r="8" spans="1:11" ht="12.75" customHeight="1">
      <c r="A8" s="292"/>
      <c r="B8" s="292"/>
      <c r="C8" s="292"/>
      <c r="D8" s="293"/>
      <c r="E8" s="293"/>
      <c r="F8" s="293" t="s">
        <v>283</v>
      </c>
      <c r="G8" s="293" t="s">
        <v>282</v>
      </c>
      <c r="H8" s="293"/>
      <c r="I8" s="293"/>
      <c r="J8" s="293"/>
      <c r="K8" s="293"/>
    </row>
    <row r="9" spans="1:11" ht="12.75" customHeight="1">
      <c r="A9" s="292"/>
      <c r="B9" s="292"/>
      <c r="C9" s="292"/>
      <c r="D9" s="293"/>
      <c r="E9" s="293"/>
      <c r="F9" s="293"/>
      <c r="G9" s="293" t="s">
        <v>281</v>
      </c>
      <c r="H9" s="293" t="s">
        <v>280</v>
      </c>
      <c r="I9" s="293" t="s">
        <v>279</v>
      </c>
      <c r="J9" s="293" t="s">
        <v>278</v>
      </c>
      <c r="K9" s="293"/>
    </row>
    <row r="10" spans="1:11" ht="12.75">
      <c r="A10" s="292"/>
      <c r="B10" s="292"/>
      <c r="C10" s="292"/>
      <c r="D10" s="293"/>
      <c r="E10" s="293"/>
      <c r="F10" s="293"/>
      <c r="G10" s="293"/>
      <c r="H10" s="293"/>
      <c r="I10" s="293"/>
      <c r="J10" s="293"/>
      <c r="K10" s="293"/>
    </row>
    <row r="11" spans="1:11" ht="59.25" customHeight="1">
      <c r="A11" s="292"/>
      <c r="B11" s="292"/>
      <c r="C11" s="292"/>
      <c r="D11" s="293"/>
      <c r="E11" s="293"/>
      <c r="F11" s="293"/>
      <c r="G11" s="293"/>
      <c r="H11" s="293"/>
      <c r="I11" s="293"/>
      <c r="J11" s="293"/>
      <c r="K11" s="293"/>
    </row>
    <row r="12" spans="1:11" ht="11.25" customHeight="1">
      <c r="A12" s="172">
        <v>1</v>
      </c>
      <c r="B12" s="172">
        <v>2</v>
      </c>
      <c r="C12" s="172">
        <v>3</v>
      </c>
      <c r="D12" s="172">
        <v>5</v>
      </c>
      <c r="E12" s="172">
        <v>6</v>
      </c>
      <c r="F12" s="172">
        <v>7</v>
      </c>
      <c r="G12" s="172">
        <v>8</v>
      </c>
      <c r="H12" s="172">
        <v>9</v>
      </c>
      <c r="I12" s="172">
        <v>10</v>
      </c>
      <c r="J12" s="172">
        <v>11</v>
      </c>
      <c r="K12" s="172">
        <v>12</v>
      </c>
    </row>
    <row r="13" spans="1:11" ht="30.75" customHeight="1">
      <c r="A13" s="172"/>
      <c r="B13" s="142" t="s">
        <v>138</v>
      </c>
      <c r="C13" s="142"/>
      <c r="D13" s="142"/>
      <c r="E13" s="171">
        <v>7164</v>
      </c>
      <c r="F13" s="171">
        <v>7164</v>
      </c>
      <c r="G13" s="171">
        <v>7164</v>
      </c>
      <c r="H13" s="169"/>
      <c r="I13" s="169"/>
      <c r="J13" s="169"/>
      <c r="K13" s="145" t="s">
        <v>254</v>
      </c>
    </row>
    <row r="14" spans="1:11" ht="37.5" customHeight="1">
      <c r="A14" s="166">
        <v>1</v>
      </c>
      <c r="B14" s="142"/>
      <c r="C14" s="142" t="s">
        <v>277</v>
      </c>
      <c r="D14" s="170" t="s">
        <v>276</v>
      </c>
      <c r="E14" s="169">
        <v>6000</v>
      </c>
      <c r="F14" s="169">
        <v>6000</v>
      </c>
      <c r="G14" s="169">
        <v>6000</v>
      </c>
      <c r="H14" s="169"/>
      <c r="I14" s="169"/>
      <c r="J14" s="169"/>
      <c r="K14" s="145" t="s">
        <v>254</v>
      </c>
    </row>
    <row r="15" spans="1:11" ht="37.5" customHeight="1">
      <c r="A15" s="166">
        <v>2</v>
      </c>
      <c r="B15" s="142"/>
      <c r="C15" s="142" t="s">
        <v>136</v>
      </c>
      <c r="D15" s="170" t="s">
        <v>275</v>
      </c>
      <c r="E15" s="169">
        <v>1164</v>
      </c>
      <c r="F15" s="169">
        <v>1164</v>
      </c>
      <c r="G15" s="169">
        <v>1164</v>
      </c>
      <c r="H15" s="169"/>
      <c r="I15" s="169"/>
      <c r="J15" s="169"/>
      <c r="K15" s="145" t="s">
        <v>254</v>
      </c>
    </row>
    <row r="16" spans="1:11" ht="31.5" customHeight="1">
      <c r="A16" s="142"/>
      <c r="B16" s="142">
        <v>600</v>
      </c>
      <c r="C16" s="142">
        <v>60016</v>
      </c>
      <c r="D16" s="168"/>
      <c r="E16" s="167">
        <f aca="true" t="shared" si="0" ref="E16:J16">SUM(E17:E21)</f>
        <v>766640</v>
      </c>
      <c r="F16" s="167">
        <f t="shared" si="0"/>
        <v>766640</v>
      </c>
      <c r="G16" s="167">
        <f t="shared" si="0"/>
        <v>227769</v>
      </c>
      <c r="H16" s="167">
        <f t="shared" si="0"/>
        <v>538871</v>
      </c>
      <c r="I16" s="167">
        <f t="shared" si="0"/>
        <v>0</v>
      </c>
      <c r="J16" s="167">
        <f t="shared" si="0"/>
        <v>0</v>
      </c>
      <c r="K16" s="145" t="s">
        <v>254</v>
      </c>
    </row>
    <row r="17" spans="1:11" ht="71.25" customHeight="1">
      <c r="A17" s="166">
        <v>3</v>
      </c>
      <c r="B17" s="164"/>
      <c r="C17" s="164"/>
      <c r="D17" s="149" t="s">
        <v>274</v>
      </c>
      <c r="E17" s="146">
        <v>640469</v>
      </c>
      <c r="F17" s="146">
        <v>640469</v>
      </c>
      <c r="G17" s="146">
        <v>167059</v>
      </c>
      <c r="H17" s="165">
        <v>473410</v>
      </c>
      <c r="I17" s="165">
        <v>0</v>
      </c>
      <c r="J17" s="165">
        <v>0</v>
      </c>
      <c r="K17" s="145" t="s">
        <v>254</v>
      </c>
    </row>
    <row r="18" spans="1:11" ht="49.5" customHeight="1">
      <c r="A18" s="164">
        <v>4</v>
      </c>
      <c r="B18" s="164"/>
      <c r="C18" s="164"/>
      <c r="D18" s="149" t="s">
        <v>273</v>
      </c>
      <c r="E18" s="146">
        <v>65461</v>
      </c>
      <c r="F18" s="146">
        <v>65461</v>
      </c>
      <c r="G18" s="165">
        <v>0</v>
      </c>
      <c r="H18" s="165">
        <v>65461</v>
      </c>
      <c r="I18" s="165">
        <v>0</v>
      </c>
      <c r="J18" s="165">
        <v>0</v>
      </c>
      <c r="K18" s="145" t="s">
        <v>254</v>
      </c>
    </row>
    <row r="19" spans="1:11" ht="28.5" customHeight="1">
      <c r="A19" s="164">
        <v>5</v>
      </c>
      <c r="B19" s="150"/>
      <c r="C19" s="150"/>
      <c r="D19" s="160" t="s">
        <v>272</v>
      </c>
      <c r="E19" s="148">
        <v>6500</v>
      </c>
      <c r="F19" s="148">
        <v>6500</v>
      </c>
      <c r="G19" s="148">
        <v>6500</v>
      </c>
      <c r="H19" s="146">
        <v>0</v>
      </c>
      <c r="I19" s="147">
        <v>0</v>
      </c>
      <c r="J19" s="146">
        <v>0</v>
      </c>
      <c r="K19" s="145" t="s">
        <v>271</v>
      </c>
    </row>
    <row r="20" spans="1:11" ht="37.5" customHeight="1">
      <c r="A20" s="164">
        <v>6</v>
      </c>
      <c r="B20" s="150"/>
      <c r="C20" s="150"/>
      <c r="D20" s="160" t="s">
        <v>270</v>
      </c>
      <c r="E20" s="148">
        <v>4800</v>
      </c>
      <c r="F20" s="148">
        <v>4800</v>
      </c>
      <c r="G20" s="148">
        <v>4800</v>
      </c>
      <c r="H20" s="146">
        <v>0</v>
      </c>
      <c r="I20" s="147">
        <v>0</v>
      </c>
      <c r="J20" s="146">
        <v>0</v>
      </c>
      <c r="K20" s="145" t="s">
        <v>269</v>
      </c>
    </row>
    <row r="21" spans="1:11" ht="37.5" customHeight="1">
      <c r="A21" s="151">
        <v>7</v>
      </c>
      <c r="B21" s="150"/>
      <c r="C21" s="150"/>
      <c r="D21" s="160" t="s">
        <v>268</v>
      </c>
      <c r="E21" s="148">
        <v>49410</v>
      </c>
      <c r="F21" s="148">
        <v>49410</v>
      </c>
      <c r="G21" s="148">
        <v>49410</v>
      </c>
      <c r="H21" s="146"/>
      <c r="I21" s="147"/>
      <c r="J21" s="146"/>
      <c r="K21" s="145" t="s">
        <v>254</v>
      </c>
    </row>
    <row r="22" spans="1:11" ht="26.25" customHeight="1">
      <c r="A22" s="154"/>
      <c r="B22" s="153">
        <v>700</v>
      </c>
      <c r="C22" s="153">
        <v>70005</v>
      </c>
      <c r="D22" s="161"/>
      <c r="E22" s="144">
        <f>SUM(E23:E26)</f>
        <v>955136</v>
      </c>
      <c r="F22" s="144">
        <f>SUM(F23:F26)</f>
        <v>955136</v>
      </c>
      <c r="G22" s="144">
        <f>SUM(G23:G26)</f>
        <v>139939</v>
      </c>
      <c r="H22" s="144">
        <f>SUM(H23:H26)</f>
        <v>815197</v>
      </c>
      <c r="I22" s="143">
        <f>SUM(I23:I25)</f>
        <v>0</v>
      </c>
      <c r="J22" s="143">
        <f>SUM(J23:J25)</f>
        <v>0</v>
      </c>
      <c r="K22" s="145" t="s">
        <v>254</v>
      </c>
    </row>
    <row r="23" spans="1:11" ht="52.5" customHeight="1">
      <c r="A23" s="151">
        <v>8</v>
      </c>
      <c r="B23" s="150"/>
      <c r="C23" s="150"/>
      <c r="D23" s="160" t="s">
        <v>267</v>
      </c>
      <c r="E23" s="148">
        <v>693036</v>
      </c>
      <c r="F23" s="148">
        <v>693036</v>
      </c>
      <c r="G23" s="148"/>
      <c r="H23" s="147">
        <v>693036</v>
      </c>
      <c r="I23" s="146">
        <v>0</v>
      </c>
      <c r="J23" s="146">
        <v>0</v>
      </c>
      <c r="K23" s="145" t="s">
        <v>254</v>
      </c>
    </row>
    <row r="24" spans="1:11" ht="64.5" customHeight="1">
      <c r="A24" s="151">
        <v>9</v>
      </c>
      <c r="B24" s="150"/>
      <c r="C24" s="150"/>
      <c r="D24" s="160" t="s">
        <v>266</v>
      </c>
      <c r="E24" s="148">
        <v>124000</v>
      </c>
      <c r="F24" s="148">
        <v>124000</v>
      </c>
      <c r="G24" s="148">
        <v>35000</v>
      </c>
      <c r="H24" s="147">
        <v>89000</v>
      </c>
      <c r="I24" s="146">
        <v>0</v>
      </c>
      <c r="J24" s="146">
        <v>0</v>
      </c>
      <c r="K24" s="145" t="s">
        <v>254</v>
      </c>
    </row>
    <row r="25" spans="1:11" ht="60" customHeight="1">
      <c r="A25" s="151">
        <v>10</v>
      </c>
      <c r="B25" s="150"/>
      <c r="C25" s="150"/>
      <c r="D25" s="160" t="s">
        <v>265</v>
      </c>
      <c r="E25" s="148">
        <v>118000</v>
      </c>
      <c r="F25" s="148">
        <v>118000</v>
      </c>
      <c r="G25" s="148">
        <v>84839</v>
      </c>
      <c r="H25" s="147">
        <v>33161</v>
      </c>
      <c r="I25" s="146">
        <v>0</v>
      </c>
      <c r="J25" s="146">
        <v>0</v>
      </c>
      <c r="K25" s="145" t="s">
        <v>254</v>
      </c>
    </row>
    <row r="26" spans="1:11" ht="54.75" customHeight="1">
      <c r="A26" s="151">
        <v>11</v>
      </c>
      <c r="B26" s="150"/>
      <c r="C26" s="150"/>
      <c r="D26" s="160" t="s">
        <v>264</v>
      </c>
      <c r="E26" s="148">
        <v>20100</v>
      </c>
      <c r="F26" s="148">
        <v>20100</v>
      </c>
      <c r="G26" s="148">
        <v>20100</v>
      </c>
      <c r="H26" s="146"/>
      <c r="I26" s="147"/>
      <c r="J26" s="146"/>
      <c r="K26" s="145" t="s">
        <v>254</v>
      </c>
    </row>
    <row r="27" spans="1:11" ht="38.25" customHeight="1">
      <c r="A27" s="151">
        <v>12</v>
      </c>
      <c r="B27" s="153">
        <v>750</v>
      </c>
      <c r="C27" s="153">
        <v>75022</v>
      </c>
      <c r="D27" s="163" t="s">
        <v>263</v>
      </c>
      <c r="E27" s="144">
        <v>10618</v>
      </c>
      <c r="F27" s="144">
        <v>10618</v>
      </c>
      <c r="G27" s="144">
        <v>10618</v>
      </c>
      <c r="H27" s="156"/>
      <c r="I27" s="152"/>
      <c r="J27" s="156"/>
      <c r="K27" s="155" t="s">
        <v>254</v>
      </c>
    </row>
    <row r="28" spans="1:11" ht="24" customHeight="1">
      <c r="A28" s="154"/>
      <c r="B28" s="153">
        <v>750</v>
      </c>
      <c r="C28" s="153">
        <v>75023</v>
      </c>
      <c r="D28" s="161"/>
      <c r="E28" s="144">
        <f aca="true" t="shared" si="1" ref="E28:J28">SUM(E29)</f>
        <v>9901</v>
      </c>
      <c r="F28" s="144">
        <f t="shared" si="1"/>
        <v>9901</v>
      </c>
      <c r="G28" s="144">
        <f t="shared" si="1"/>
        <v>9901</v>
      </c>
      <c r="H28" s="144">
        <f t="shared" si="1"/>
        <v>0</v>
      </c>
      <c r="I28" s="144">
        <f t="shared" si="1"/>
        <v>0</v>
      </c>
      <c r="J28" s="144">
        <f t="shared" si="1"/>
        <v>0</v>
      </c>
      <c r="K28" s="145" t="s">
        <v>254</v>
      </c>
    </row>
    <row r="29" spans="1:11" ht="35.25" customHeight="1">
      <c r="A29" s="151">
        <v>13</v>
      </c>
      <c r="B29" s="150"/>
      <c r="C29" s="150"/>
      <c r="D29" s="160" t="s">
        <v>262</v>
      </c>
      <c r="E29" s="148">
        <v>9901</v>
      </c>
      <c r="F29" s="148">
        <v>9901</v>
      </c>
      <c r="G29" s="148">
        <v>9901</v>
      </c>
      <c r="H29" s="146">
        <v>0</v>
      </c>
      <c r="I29" s="147">
        <v>0</v>
      </c>
      <c r="J29" s="146">
        <v>0</v>
      </c>
      <c r="K29" s="145" t="s">
        <v>254</v>
      </c>
    </row>
    <row r="30" spans="1:11" ht="32.25" customHeight="1">
      <c r="A30" s="154"/>
      <c r="B30" s="153">
        <v>801</v>
      </c>
      <c r="C30" s="153">
        <v>80101</v>
      </c>
      <c r="D30" s="161"/>
      <c r="E30" s="144">
        <f>SUM(E31:E31)</f>
        <v>63850</v>
      </c>
      <c r="F30" s="144">
        <f>SUM(F31:F31)</f>
        <v>63850</v>
      </c>
      <c r="G30" s="144">
        <f>SUM(G31:G31)</f>
        <v>0</v>
      </c>
      <c r="H30" s="144">
        <v>63850</v>
      </c>
      <c r="I30" s="144">
        <f>SUM(I31)</f>
        <v>0</v>
      </c>
      <c r="J30" s="144"/>
      <c r="K30" s="145" t="s">
        <v>254</v>
      </c>
    </row>
    <row r="31" spans="1:11" ht="69" customHeight="1">
      <c r="A31" s="151">
        <v>17</v>
      </c>
      <c r="B31" s="150"/>
      <c r="C31" s="150"/>
      <c r="D31" s="162" t="s">
        <v>261</v>
      </c>
      <c r="E31" s="148">
        <v>63850</v>
      </c>
      <c r="F31" s="148">
        <v>63850</v>
      </c>
      <c r="G31" s="148">
        <v>0</v>
      </c>
      <c r="H31" s="147">
        <v>63850</v>
      </c>
      <c r="I31" s="147">
        <v>0</v>
      </c>
      <c r="J31" s="146"/>
      <c r="K31" s="145"/>
    </row>
    <row r="32" spans="1:11" ht="26.25" customHeight="1">
      <c r="A32" s="154"/>
      <c r="B32" s="153">
        <v>900</v>
      </c>
      <c r="C32" s="153">
        <v>90015</v>
      </c>
      <c r="D32" s="161"/>
      <c r="E32" s="144">
        <f aca="true" t="shared" si="2" ref="E32:J32">SUM(E33:E35)</f>
        <v>24100</v>
      </c>
      <c r="F32" s="144">
        <f t="shared" si="2"/>
        <v>24100</v>
      </c>
      <c r="G32" s="144">
        <f t="shared" si="2"/>
        <v>24100</v>
      </c>
      <c r="H32" s="144">
        <f t="shared" si="2"/>
        <v>0</v>
      </c>
      <c r="I32" s="144">
        <f t="shared" si="2"/>
        <v>0</v>
      </c>
      <c r="J32" s="148">
        <f t="shared" si="2"/>
        <v>0</v>
      </c>
      <c r="K32" s="145" t="s">
        <v>254</v>
      </c>
    </row>
    <row r="33" spans="1:11" ht="52.5" customHeight="1">
      <c r="A33" s="151">
        <v>18</v>
      </c>
      <c r="B33" s="150"/>
      <c r="C33" s="150"/>
      <c r="D33" s="160" t="s">
        <v>260</v>
      </c>
      <c r="E33" s="148">
        <v>8000</v>
      </c>
      <c r="F33" s="148">
        <v>8000</v>
      </c>
      <c r="G33" s="148">
        <v>8000</v>
      </c>
      <c r="H33" s="146">
        <v>0</v>
      </c>
      <c r="I33" s="147">
        <v>0</v>
      </c>
      <c r="J33" s="146">
        <v>0</v>
      </c>
      <c r="K33" s="145" t="s">
        <v>259</v>
      </c>
    </row>
    <row r="34" spans="1:11" ht="30.75" customHeight="1">
      <c r="A34" s="294">
        <v>19</v>
      </c>
      <c r="B34" s="295"/>
      <c r="C34" s="295"/>
      <c r="D34" s="296" t="s">
        <v>258</v>
      </c>
      <c r="E34" s="148">
        <v>8000</v>
      </c>
      <c r="F34" s="148">
        <v>8000</v>
      </c>
      <c r="G34" s="148">
        <v>8000</v>
      </c>
      <c r="H34" s="146">
        <v>0</v>
      </c>
      <c r="I34" s="147">
        <v>0</v>
      </c>
      <c r="J34" s="146">
        <v>0</v>
      </c>
      <c r="K34" s="145" t="s">
        <v>257</v>
      </c>
    </row>
    <row r="35" spans="1:11" ht="34.5" customHeight="1">
      <c r="A35" s="294"/>
      <c r="B35" s="295"/>
      <c r="C35" s="295"/>
      <c r="D35" s="296"/>
      <c r="E35" s="159">
        <v>8100</v>
      </c>
      <c r="F35" s="159">
        <v>8100</v>
      </c>
      <c r="G35" s="159">
        <v>8100</v>
      </c>
      <c r="H35" s="158"/>
      <c r="I35" s="158"/>
      <c r="J35" s="158"/>
      <c r="K35" s="145" t="s">
        <v>254</v>
      </c>
    </row>
    <row r="36" spans="1:11" ht="26.25" customHeight="1">
      <c r="A36" s="154"/>
      <c r="B36" s="153">
        <v>921</v>
      </c>
      <c r="C36" s="153">
        <v>92195</v>
      </c>
      <c r="D36" s="157" t="s">
        <v>93</v>
      </c>
      <c r="E36" s="144">
        <v>20000</v>
      </c>
      <c r="F36" s="144">
        <v>20000</v>
      </c>
      <c r="G36" s="144">
        <v>20000</v>
      </c>
      <c r="H36" s="156">
        <v>0</v>
      </c>
      <c r="I36" s="152">
        <v>0</v>
      </c>
      <c r="J36" s="156">
        <v>0</v>
      </c>
      <c r="K36" s="155" t="s">
        <v>254</v>
      </c>
    </row>
    <row r="37" spans="1:11" ht="25.5" customHeight="1">
      <c r="A37" s="151">
        <v>20</v>
      </c>
      <c r="B37" s="150"/>
      <c r="C37" s="150"/>
      <c r="D37" s="149" t="s">
        <v>256</v>
      </c>
      <c r="E37" s="148">
        <v>20000</v>
      </c>
      <c r="F37" s="148">
        <v>20000</v>
      </c>
      <c r="G37" s="148">
        <v>20000</v>
      </c>
      <c r="H37" s="146">
        <v>0</v>
      </c>
      <c r="I37" s="147">
        <v>0</v>
      </c>
      <c r="J37" s="146">
        <v>0</v>
      </c>
      <c r="K37" s="145" t="s">
        <v>254</v>
      </c>
    </row>
    <row r="38" spans="1:11" ht="12.75">
      <c r="A38" s="154"/>
      <c r="B38" s="153">
        <v>926</v>
      </c>
      <c r="C38" s="153">
        <v>92601</v>
      </c>
      <c r="D38" s="149"/>
      <c r="E38" s="144">
        <v>4880</v>
      </c>
      <c r="F38" s="144">
        <v>4880</v>
      </c>
      <c r="G38" s="144">
        <v>4880</v>
      </c>
      <c r="H38" s="146">
        <v>0</v>
      </c>
      <c r="I38" s="152">
        <v>0</v>
      </c>
      <c r="J38" s="146">
        <v>0</v>
      </c>
      <c r="K38" s="145"/>
    </row>
    <row r="39" spans="1:11" ht="37.5" customHeight="1">
      <c r="A39" s="151">
        <v>21</v>
      </c>
      <c r="B39" s="150"/>
      <c r="C39" s="150"/>
      <c r="D39" s="149" t="s">
        <v>255</v>
      </c>
      <c r="E39" s="148">
        <v>4880</v>
      </c>
      <c r="F39" s="148">
        <v>4880</v>
      </c>
      <c r="G39" s="148">
        <v>4880</v>
      </c>
      <c r="H39" s="146">
        <v>0</v>
      </c>
      <c r="I39" s="147">
        <v>0</v>
      </c>
      <c r="J39" s="146"/>
      <c r="K39" s="145" t="s">
        <v>254</v>
      </c>
    </row>
    <row r="40" spans="1:11" ht="12.75">
      <c r="A40" s="297" t="s">
        <v>8</v>
      </c>
      <c r="B40" s="297"/>
      <c r="C40" s="297"/>
      <c r="D40" s="297"/>
      <c r="E40" s="144">
        <f>SUM(E13+E16+E22+E27+E28+E30+E32+E36+E38)</f>
        <v>1862289</v>
      </c>
      <c r="F40" s="144">
        <f>SUM(F13+F16+F22+F27+F28+F30+F32+F36+F38)</f>
        <v>1862289</v>
      </c>
      <c r="G40" s="144">
        <f>SUM(G13+G16+G22+G27+G28+G30+G32+G36+G38)</f>
        <v>444371</v>
      </c>
      <c r="H40" s="144">
        <f>SUM(H13+H16+H22+H27+H28+H30+H32+H36+H38)</f>
        <v>1417918</v>
      </c>
      <c r="I40" s="143">
        <v>0</v>
      </c>
      <c r="J40" s="143">
        <f>SUM(J16+J22+J27+J28+J30+J32+J36+J38)</f>
        <v>0</v>
      </c>
      <c r="K40" s="142" t="s">
        <v>253</v>
      </c>
    </row>
    <row r="42" spans="1:9" ht="12.75">
      <c r="A42" s="141" t="s">
        <v>252</v>
      </c>
      <c r="B42" s="140"/>
      <c r="C42" s="140"/>
      <c r="D42" s="140"/>
      <c r="E42" s="140"/>
      <c r="F42" s="140"/>
      <c r="G42" s="140"/>
      <c r="H42" s="140"/>
      <c r="I42" s="140"/>
    </row>
    <row r="43" spans="1:9" ht="12.75">
      <c r="A43" s="141" t="s">
        <v>251</v>
      </c>
      <c r="B43" s="140"/>
      <c r="C43" s="140"/>
      <c r="D43" s="140"/>
      <c r="E43" s="140"/>
      <c r="F43" s="140"/>
      <c r="G43" s="140"/>
      <c r="H43" s="140"/>
      <c r="I43" s="140"/>
    </row>
    <row r="44" spans="1:11" ht="12.75">
      <c r="A44" s="141" t="s">
        <v>250</v>
      </c>
      <c r="B44" s="140"/>
      <c r="C44" s="140"/>
      <c r="D44" s="140"/>
      <c r="E44" s="140"/>
      <c r="F44" s="140"/>
      <c r="G44" s="140"/>
      <c r="H44" s="140"/>
      <c r="I44" s="298" t="s">
        <v>56</v>
      </c>
      <c r="J44" s="298"/>
      <c r="K44" s="298"/>
    </row>
    <row r="45" spans="1:11" ht="12.75">
      <c r="A45" s="141"/>
      <c r="B45" s="299" t="s">
        <v>249</v>
      </c>
      <c r="C45" s="299"/>
      <c r="D45" s="299"/>
      <c r="E45" s="140"/>
      <c r="F45" s="140"/>
      <c r="G45" s="140"/>
      <c r="H45" s="140"/>
      <c r="I45" s="298" t="s">
        <v>57</v>
      </c>
      <c r="J45" s="298"/>
      <c r="K45" s="298"/>
    </row>
    <row r="46" spans="1:11" ht="12.75">
      <c r="A46" s="141"/>
      <c r="B46" s="299"/>
      <c r="C46" s="299"/>
      <c r="D46" s="299"/>
      <c r="E46" s="140"/>
      <c r="F46" s="140"/>
      <c r="G46" s="140"/>
      <c r="H46" s="140"/>
      <c r="I46" s="138"/>
      <c r="J46" s="138"/>
      <c r="K46" s="138"/>
    </row>
    <row r="47" spans="1:11" ht="12.75">
      <c r="A47" s="141"/>
      <c r="B47" s="140"/>
      <c r="C47" s="140"/>
      <c r="D47" s="140"/>
      <c r="E47" s="140"/>
      <c r="F47" s="140"/>
      <c r="G47" s="140"/>
      <c r="H47" s="140"/>
      <c r="I47" s="298" t="s">
        <v>58</v>
      </c>
      <c r="J47" s="298"/>
      <c r="K47" s="298"/>
    </row>
    <row r="48" spans="1:8" ht="12.75">
      <c r="A48" s="141"/>
      <c r="B48" s="140"/>
      <c r="C48" s="140"/>
      <c r="D48" s="140"/>
      <c r="E48" s="140"/>
      <c r="F48" s="140"/>
      <c r="G48" s="140"/>
      <c r="H48" s="139"/>
    </row>
    <row r="49" ht="12.75">
      <c r="H49" s="137"/>
    </row>
    <row r="50" ht="9" customHeight="1">
      <c r="K50" s="138"/>
    </row>
    <row r="51" spans="8:10" ht="12.75">
      <c r="H51" s="290"/>
      <c r="I51" s="290"/>
      <c r="J51" s="290"/>
    </row>
    <row r="52" spans="9:11" ht="12.75">
      <c r="I52" s="300"/>
      <c r="J52" s="300"/>
      <c r="K52" s="300"/>
    </row>
    <row r="55" spans="9:11" ht="12.75">
      <c r="I55" s="290"/>
      <c r="J55" s="290"/>
      <c r="K55" s="290"/>
    </row>
  </sheetData>
  <sheetProtection selectLockedCells="1" selectUnlockedCells="1"/>
  <mergeCells count="31">
    <mergeCell ref="I55:K55"/>
    <mergeCell ref="B45:D45"/>
    <mergeCell ref="I45:K45"/>
    <mergeCell ref="B46:D46"/>
    <mergeCell ref="I47:K47"/>
    <mergeCell ref="H51:J51"/>
    <mergeCell ref="I52:K52"/>
    <mergeCell ref="A34:A35"/>
    <mergeCell ref="B34:B35"/>
    <mergeCell ref="C34:C35"/>
    <mergeCell ref="D34:D35"/>
    <mergeCell ref="A40:D40"/>
    <mergeCell ref="I44:K44"/>
    <mergeCell ref="F7:J7"/>
    <mergeCell ref="K7:K11"/>
    <mergeCell ref="F8:F11"/>
    <mergeCell ref="G8:J8"/>
    <mergeCell ref="G9:G11"/>
    <mergeCell ref="H9:H11"/>
    <mergeCell ref="I9:I11"/>
    <mergeCell ref="J9:J11"/>
    <mergeCell ref="G1:K1"/>
    <mergeCell ref="G2:K2"/>
    <mergeCell ref="G3:K3"/>
    <mergeCell ref="G4:K4"/>
    <mergeCell ref="A5:K5"/>
    <mergeCell ref="A7:A11"/>
    <mergeCell ref="B7:B11"/>
    <mergeCell ref="C7:C11"/>
    <mergeCell ref="D7:D11"/>
    <mergeCell ref="E7:E11"/>
  </mergeCells>
  <printOptions/>
  <pageMargins left="0.75" right="0.28125" top="1.1930555555555555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.00390625" style="136" customWidth="1"/>
    <col min="2" max="2" width="3.7109375" style="136" customWidth="1"/>
    <col min="3" max="3" width="5.00390625" style="136" customWidth="1"/>
    <col min="4" max="4" width="9.421875" style="136" customWidth="1"/>
    <col min="5" max="5" width="4.140625" style="136" customWidth="1"/>
    <col min="6" max="6" width="13.421875" style="136" customWidth="1"/>
    <col min="7" max="7" width="12.7109375" style="136" customWidth="1"/>
    <col min="8" max="8" width="12.57421875" style="136" customWidth="1"/>
    <col min="9" max="9" width="11.28125" style="136" customWidth="1"/>
    <col min="10" max="10" width="13.140625" style="136" customWidth="1"/>
    <col min="11" max="11" width="9.8515625" style="136" customWidth="1"/>
    <col min="12" max="12" width="3.00390625" style="136" customWidth="1"/>
    <col min="13" max="13" width="11.140625" style="136" customWidth="1"/>
    <col min="14" max="14" width="12.8515625" style="136" customWidth="1"/>
    <col min="15" max="15" width="5.28125" style="136" customWidth="1"/>
    <col min="16" max="16384" width="9.140625" style="136" customWidth="1"/>
  </cols>
  <sheetData>
    <row r="1" spans="10:15" ht="16.5" customHeight="1">
      <c r="J1" s="290" t="s">
        <v>314</v>
      </c>
      <c r="K1" s="290"/>
      <c r="L1" s="290"/>
      <c r="M1" s="290"/>
      <c r="N1" s="290"/>
      <c r="O1" s="290"/>
    </row>
    <row r="2" spans="10:15" ht="15" customHeight="1">
      <c r="J2" s="290" t="s">
        <v>313</v>
      </c>
      <c r="K2" s="290"/>
      <c r="L2" s="290"/>
      <c r="M2" s="290"/>
      <c r="N2" s="290"/>
      <c r="O2" s="290"/>
    </row>
    <row r="3" spans="10:15" ht="16.5" customHeight="1">
      <c r="J3" s="290" t="s">
        <v>246</v>
      </c>
      <c r="K3" s="290"/>
      <c r="L3" s="290"/>
      <c r="M3" s="290"/>
      <c r="N3" s="290"/>
      <c r="O3" s="290"/>
    </row>
    <row r="4" spans="10:15" ht="14.25" customHeight="1">
      <c r="J4" s="290" t="s">
        <v>172</v>
      </c>
      <c r="K4" s="290"/>
      <c r="L4" s="290"/>
      <c r="M4" s="290"/>
      <c r="N4" s="290"/>
      <c r="O4" s="290"/>
    </row>
    <row r="5" spans="1:15" ht="30" customHeight="1">
      <c r="A5" s="291" t="s">
        <v>312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</row>
    <row r="6" spans="1:15" ht="12" customHeight="1" thickBo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3" t="s">
        <v>289</v>
      </c>
    </row>
    <row r="7" spans="1:15" ht="12.75" customHeight="1" thickBot="1">
      <c r="A7" s="309" t="s">
        <v>242</v>
      </c>
      <c r="B7" s="310" t="s">
        <v>5</v>
      </c>
      <c r="C7" s="310" t="s">
        <v>288</v>
      </c>
      <c r="D7" s="305" t="s">
        <v>311</v>
      </c>
      <c r="E7" s="305" t="s">
        <v>310</v>
      </c>
      <c r="F7" s="305" t="s">
        <v>286</v>
      </c>
      <c r="G7" s="305" t="s">
        <v>309</v>
      </c>
      <c r="H7" s="306" t="s">
        <v>285</v>
      </c>
      <c r="I7" s="306"/>
      <c r="J7" s="306"/>
      <c r="K7" s="306"/>
      <c r="L7" s="306"/>
      <c r="M7" s="306"/>
      <c r="N7" s="306"/>
      <c r="O7" s="307" t="s">
        <v>284</v>
      </c>
    </row>
    <row r="8" spans="1:15" ht="12.75" customHeight="1" thickBot="1">
      <c r="A8" s="309"/>
      <c r="B8" s="310"/>
      <c r="C8" s="310"/>
      <c r="D8" s="305"/>
      <c r="E8" s="305"/>
      <c r="F8" s="305"/>
      <c r="G8" s="305"/>
      <c r="H8" s="308" t="s">
        <v>308</v>
      </c>
      <c r="I8" s="308" t="s">
        <v>282</v>
      </c>
      <c r="J8" s="308"/>
      <c r="K8" s="308"/>
      <c r="L8" s="308"/>
      <c r="M8" s="308" t="s">
        <v>307</v>
      </c>
      <c r="N8" s="308" t="s">
        <v>306</v>
      </c>
      <c r="O8" s="307"/>
    </row>
    <row r="9" spans="1:15" ht="12.75" customHeight="1" thickBot="1">
      <c r="A9" s="309"/>
      <c r="B9" s="310"/>
      <c r="C9" s="310"/>
      <c r="D9" s="305"/>
      <c r="E9" s="305"/>
      <c r="F9" s="305"/>
      <c r="G9" s="305"/>
      <c r="H9" s="305"/>
      <c r="I9" s="308" t="s">
        <v>281</v>
      </c>
      <c r="J9" s="308" t="s">
        <v>280</v>
      </c>
      <c r="K9" s="308" t="s">
        <v>305</v>
      </c>
      <c r="L9" s="308" t="s">
        <v>278</v>
      </c>
      <c r="M9" s="308"/>
      <c r="N9" s="308"/>
      <c r="O9" s="307"/>
    </row>
    <row r="10" spans="1:15" ht="13.5" thickBot="1">
      <c r="A10" s="309"/>
      <c r="B10" s="310"/>
      <c r="C10" s="310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7"/>
    </row>
    <row r="11" spans="1:15" ht="153.75" customHeight="1">
      <c r="A11" s="309"/>
      <c r="B11" s="310"/>
      <c r="C11" s="310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7"/>
    </row>
    <row r="12" spans="1:15" ht="12.75">
      <c r="A12" s="211">
        <v>1</v>
      </c>
      <c r="B12" s="172">
        <v>2</v>
      </c>
      <c r="C12" s="172">
        <v>3</v>
      </c>
      <c r="D12" s="172">
        <v>4</v>
      </c>
      <c r="E12" s="172">
        <v>5</v>
      </c>
      <c r="F12" s="172">
        <v>6</v>
      </c>
      <c r="G12" s="172">
        <v>7</v>
      </c>
      <c r="H12" s="172">
        <v>8</v>
      </c>
      <c r="I12" s="172">
        <v>9</v>
      </c>
      <c r="J12" s="172">
        <v>10</v>
      </c>
      <c r="K12" s="172">
        <v>11</v>
      </c>
      <c r="L12" s="172">
        <v>12</v>
      </c>
      <c r="M12" s="172">
        <v>13</v>
      </c>
      <c r="N12" s="172">
        <v>14</v>
      </c>
      <c r="O12" s="210">
        <v>15</v>
      </c>
    </row>
    <row r="13" spans="1:15" ht="26.25" customHeight="1">
      <c r="A13" s="191"/>
      <c r="B13" s="198" t="s">
        <v>138</v>
      </c>
      <c r="C13" s="198" t="s">
        <v>136</v>
      </c>
      <c r="D13" s="198"/>
      <c r="E13" s="198"/>
      <c r="F13" s="209">
        <v>22201</v>
      </c>
      <c r="G13" s="209">
        <f>SUM(G14)</f>
        <v>0</v>
      </c>
      <c r="H13" s="209">
        <v>22201</v>
      </c>
      <c r="I13" s="209">
        <v>22201</v>
      </c>
      <c r="J13" s="209">
        <f>SUM(J14)</f>
        <v>0</v>
      </c>
      <c r="K13" s="209">
        <f>SUM(K14)</f>
        <v>0</v>
      </c>
      <c r="L13" s="209"/>
      <c r="M13" s="209"/>
      <c r="N13" s="209">
        <f>SUM(N14)</f>
        <v>0</v>
      </c>
      <c r="O13" s="186" t="s">
        <v>254</v>
      </c>
    </row>
    <row r="14" spans="1:15" ht="47.25" customHeight="1">
      <c r="A14" s="191" t="s">
        <v>217</v>
      </c>
      <c r="B14" s="202"/>
      <c r="C14" s="202"/>
      <c r="D14" s="190" t="s">
        <v>304</v>
      </c>
      <c r="E14" s="190" t="s">
        <v>303</v>
      </c>
      <c r="F14" s="188">
        <v>22201</v>
      </c>
      <c r="G14" s="188">
        <v>0</v>
      </c>
      <c r="H14" s="188">
        <v>22201</v>
      </c>
      <c r="I14" s="208">
        <v>22201</v>
      </c>
      <c r="J14" s="206"/>
      <c r="K14" s="207"/>
      <c r="L14" s="206"/>
      <c r="M14" s="205"/>
      <c r="N14" s="205"/>
      <c r="O14" s="186" t="s">
        <v>254</v>
      </c>
    </row>
    <row r="15" spans="1:15" ht="20.25" customHeight="1">
      <c r="A15" s="191"/>
      <c r="B15" s="204">
        <v>600</v>
      </c>
      <c r="C15" s="204">
        <v>60016</v>
      </c>
      <c r="D15" s="203"/>
      <c r="E15" s="203"/>
      <c r="F15" s="194">
        <f>SUM(F16+F17)</f>
        <v>5248970</v>
      </c>
      <c r="G15" s="194">
        <f>SUM(G16+G17)</f>
        <v>2087600</v>
      </c>
      <c r="H15" s="194">
        <f>SUM(H16+H17)</f>
        <v>2396528</v>
      </c>
      <c r="I15" s="194">
        <f>SUM(I16+I17)</f>
        <v>484203</v>
      </c>
      <c r="J15" s="194">
        <f>SUM(J16+J17)</f>
        <v>1912325</v>
      </c>
      <c r="K15" s="194"/>
      <c r="L15" s="194"/>
      <c r="M15" s="194"/>
      <c r="N15" s="194">
        <v>764842</v>
      </c>
      <c r="O15" s="186" t="s">
        <v>254</v>
      </c>
    </row>
    <row r="16" spans="1:15" ht="114" customHeight="1">
      <c r="A16" s="191" t="s">
        <v>215</v>
      </c>
      <c r="B16" s="202"/>
      <c r="C16" s="202"/>
      <c r="D16" s="190" t="s">
        <v>302</v>
      </c>
      <c r="E16" s="201" t="s">
        <v>301</v>
      </c>
      <c r="F16" s="187">
        <v>4146990</v>
      </c>
      <c r="G16" s="187">
        <v>2050000</v>
      </c>
      <c r="H16" s="187">
        <v>2096990</v>
      </c>
      <c r="I16" s="187">
        <v>260203</v>
      </c>
      <c r="J16" s="189">
        <v>1836787</v>
      </c>
      <c r="K16" s="189"/>
      <c r="L16" s="188"/>
      <c r="M16" s="187"/>
      <c r="N16" s="187"/>
      <c r="O16" s="186" t="s">
        <v>254</v>
      </c>
    </row>
    <row r="17" spans="1:15" ht="125.25" customHeight="1">
      <c r="A17" s="191" t="s">
        <v>212</v>
      </c>
      <c r="B17" s="200"/>
      <c r="C17" s="200"/>
      <c r="D17" s="190" t="s">
        <v>300</v>
      </c>
      <c r="E17" s="190" t="s">
        <v>299</v>
      </c>
      <c r="F17" s="187">
        <v>1101980</v>
      </c>
      <c r="G17" s="187">
        <v>37600</v>
      </c>
      <c r="H17" s="187">
        <v>299538</v>
      </c>
      <c r="I17" s="187">
        <v>224000</v>
      </c>
      <c r="J17" s="188">
        <v>75538</v>
      </c>
      <c r="K17" s="189">
        <v>0</v>
      </c>
      <c r="L17" s="188"/>
      <c r="M17" s="187"/>
      <c r="N17" s="199" t="s">
        <v>298</v>
      </c>
      <c r="O17" s="186" t="s">
        <v>254</v>
      </c>
    </row>
    <row r="18" spans="1:15" s="192" customFormat="1" ht="18.75" customHeight="1">
      <c r="A18" s="198"/>
      <c r="B18" s="197">
        <v>801</v>
      </c>
      <c r="C18" s="197">
        <v>80101</v>
      </c>
      <c r="D18" s="196"/>
      <c r="E18" s="196"/>
      <c r="F18" s="194">
        <v>536868</v>
      </c>
      <c r="G18" s="194">
        <f>SUM(G19)</f>
        <v>0</v>
      </c>
      <c r="H18" s="194">
        <v>13300</v>
      </c>
      <c r="I18" s="194">
        <v>13300</v>
      </c>
      <c r="J18" s="194">
        <f>SUM(J19)</f>
        <v>0</v>
      </c>
      <c r="K18" s="194"/>
      <c r="L18" s="194"/>
      <c r="M18" s="195">
        <v>523568</v>
      </c>
      <c r="N18" s="194">
        <f>SUM(N19)</f>
        <v>0</v>
      </c>
      <c r="O18" s="193" t="s">
        <v>254</v>
      </c>
    </row>
    <row r="19" spans="1:15" ht="102" customHeight="1">
      <c r="A19" s="191" t="s">
        <v>209</v>
      </c>
      <c r="B19" s="191"/>
      <c r="C19" s="191"/>
      <c r="D19" s="190" t="s">
        <v>297</v>
      </c>
      <c r="E19" s="190" t="s">
        <v>296</v>
      </c>
      <c r="F19" s="187">
        <v>536868</v>
      </c>
      <c r="G19" s="187">
        <v>0</v>
      </c>
      <c r="H19" s="187">
        <v>13300</v>
      </c>
      <c r="I19" s="187">
        <v>13300</v>
      </c>
      <c r="J19" s="188"/>
      <c r="K19" s="189"/>
      <c r="L19" s="188"/>
      <c r="M19" s="187">
        <v>523568</v>
      </c>
      <c r="N19" s="187"/>
      <c r="O19" s="186" t="s">
        <v>254</v>
      </c>
    </row>
    <row r="20" spans="1:15" ht="20.25" customHeight="1" thickBot="1">
      <c r="A20" s="303" t="s">
        <v>8</v>
      </c>
      <c r="B20" s="303"/>
      <c r="C20" s="303"/>
      <c r="D20" s="303"/>
      <c r="E20" s="185"/>
      <c r="F20" s="183">
        <f>SUM(F13+F15+F18)</f>
        <v>5808039</v>
      </c>
      <c r="G20" s="183">
        <f>SUM(G13+G15+G18)</f>
        <v>2087600</v>
      </c>
      <c r="H20" s="183">
        <f>SUM(H13+H15+H18)</f>
        <v>2432029</v>
      </c>
      <c r="I20" s="183">
        <f>SUM(I13+I15+I18)</f>
        <v>519704</v>
      </c>
      <c r="J20" s="183">
        <f>SUM(J13+J15+J18)</f>
        <v>1912325</v>
      </c>
      <c r="K20" s="183">
        <v>0</v>
      </c>
      <c r="L20" s="183"/>
      <c r="M20" s="184">
        <f>SUM(M13+M15+M18)</f>
        <v>523568</v>
      </c>
      <c r="N20" s="183">
        <f>SUM(N13+N15+N18)</f>
        <v>764842</v>
      </c>
      <c r="O20" s="182" t="s">
        <v>253</v>
      </c>
    </row>
    <row r="21" spans="1:15" ht="7.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1"/>
      <c r="M21" s="180"/>
      <c r="N21" s="180"/>
      <c r="O21" s="180"/>
    </row>
    <row r="22" spans="1:15" ht="12.75">
      <c r="A22" s="179" t="s">
        <v>295</v>
      </c>
      <c r="B22" s="178"/>
      <c r="C22" s="178"/>
      <c r="D22" s="178"/>
      <c r="E22" s="178"/>
      <c r="F22" s="178"/>
      <c r="G22" s="178"/>
      <c r="H22" s="178"/>
      <c r="I22" s="178"/>
      <c r="J22" s="176"/>
      <c r="K22" s="176"/>
      <c r="L22" s="177"/>
      <c r="M22" s="176"/>
      <c r="N22" s="176"/>
      <c r="O22" s="176"/>
    </row>
    <row r="23" spans="1:15" ht="12.75">
      <c r="A23" s="179" t="s">
        <v>294</v>
      </c>
      <c r="B23" s="178"/>
      <c r="C23" s="178"/>
      <c r="D23" s="178"/>
      <c r="E23" s="178"/>
      <c r="F23" s="178"/>
      <c r="G23" s="178"/>
      <c r="H23" s="178"/>
      <c r="I23" s="178"/>
      <c r="J23" s="176"/>
      <c r="K23" s="176"/>
      <c r="L23" s="177"/>
      <c r="M23" s="298" t="s">
        <v>56</v>
      </c>
      <c r="N23" s="298"/>
      <c r="O23" s="298"/>
    </row>
    <row r="24" spans="1:15" ht="12.75">
      <c r="A24" s="179" t="s">
        <v>293</v>
      </c>
      <c r="B24" s="178"/>
      <c r="C24" s="178"/>
      <c r="D24" s="178"/>
      <c r="E24" s="178"/>
      <c r="F24" s="178"/>
      <c r="G24" s="178"/>
      <c r="H24" s="178"/>
      <c r="I24" s="178"/>
      <c r="J24" s="176"/>
      <c r="K24" s="176"/>
      <c r="L24" s="177"/>
      <c r="M24" s="298" t="s">
        <v>57</v>
      </c>
      <c r="N24" s="298"/>
      <c r="O24" s="298"/>
    </row>
    <row r="25" spans="1:15" ht="12.75">
      <c r="A25" s="179"/>
      <c r="B25" s="304" t="s">
        <v>249</v>
      </c>
      <c r="C25" s="304"/>
      <c r="D25" s="304"/>
      <c r="E25" s="178"/>
      <c r="F25" s="178"/>
      <c r="G25" s="178"/>
      <c r="H25" s="178"/>
      <c r="I25" s="178"/>
      <c r="J25" s="176"/>
      <c r="K25" s="176"/>
      <c r="L25" s="177"/>
      <c r="M25" s="138"/>
      <c r="N25" s="138"/>
      <c r="O25" s="138"/>
    </row>
    <row r="26" spans="1:15" ht="12.75">
      <c r="A26" s="179"/>
      <c r="B26" s="178"/>
      <c r="C26" s="178"/>
      <c r="D26" s="178"/>
      <c r="E26" s="178"/>
      <c r="F26" s="178"/>
      <c r="G26" s="178"/>
      <c r="H26" s="178"/>
      <c r="I26" s="178"/>
      <c r="J26" s="176"/>
      <c r="K26" s="176"/>
      <c r="L26" s="177"/>
      <c r="M26" s="298" t="s">
        <v>58</v>
      </c>
      <c r="N26" s="298"/>
      <c r="O26" s="298"/>
    </row>
    <row r="27" spans="1:15" ht="12.75">
      <c r="A27" s="179"/>
      <c r="B27" s="302"/>
      <c r="C27" s="302"/>
      <c r="D27" s="302"/>
      <c r="E27" s="178"/>
      <c r="F27" s="178"/>
      <c r="G27" s="178"/>
      <c r="H27" s="178"/>
      <c r="I27" s="178"/>
      <c r="J27" s="176"/>
      <c r="K27" s="176"/>
      <c r="L27" s="177"/>
      <c r="M27" s="298"/>
      <c r="N27" s="298"/>
      <c r="O27" s="298"/>
    </row>
    <row r="28" spans="1:15" ht="12.75">
      <c r="A28" s="178"/>
      <c r="B28" s="178"/>
      <c r="C28" s="178"/>
      <c r="D28" s="178"/>
      <c r="E28" s="178"/>
      <c r="F28" s="178"/>
      <c r="G28" s="178"/>
      <c r="H28" s="178"/>
      <c r="I28" s="178"/>
      <c r="J28" s="176"/>
      <c r="K28" s="176"/>
      <c r="L28" s="177"/>
      <c r="M28" s="298"/>
      <c r="N28" s="298"/>
      <c r="O28" s="298"/>
    </row>
    <row r="29" spans="1:15" ht="12.75">
      <c r="A29" s="178"/>
      <c r="B29" s="178"/>
      <c r="C29" s="178"/>
      <c r="D29" s="178"/>
      <c r="E29" s="178"/>
      <c r="F29" s="178"/>
      <c r="G29" s="178"/>
      <c r="H29" s="178"/>
      <c r="I29" s="178"/>
      <c r="J29" s="176"/>
      <c r="K29" s="176"/>
      <c r="L29" s="177"/>
      <c r="M29" s="138"/>
      <c r="N29" s="138"/>
      <c r="O29" s="138"/>
    </row>
    <row r="30" spans="1:15" ht="12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7"/>
      <c r="M30" s="298"/>
      <c r="N30" s="298"/>
      <c r="O30" s="298"/>
    </row>
    <row r="31" spans="1:15" ht="12.7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7"/>
      <c r="M31" s="301"/>
      <c r="N31" s="301"/>
      <c r="O31" s="176"/>
    </row>
    <row r="32" spans="1:15" ht="12.7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7"/>
      <c r="M32" s="176"/>
      <c r="N32" s="176"/>
      <c r="O32" s="176"/>
    </row>
    <row r="33" spans="1:15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7"/>
      <c r="M33" s="301"/>
      <c r="N33" s="301"/>
      <c r="O33" s="176"/>
    </row>
    <row r="34" spans="1:15" ht="12.75">
      <c r="A34" s="178"/>
      <c r="B34" s="178"/>
      <c r="C34" s="178"/>
      <c r="D34" s="178"/>
      <c r="E34" s="178"/>
      <c r="F34" s="178"/>
      <c r="G34" s="178"/>
      <c r="H34" s="178"/>
      <c r="I34" s="178"/>
      <c r="J34" s="176"/>
      <c r="K34" s="176"/>
      <c r="L34" s="177"/>
      <c r="M34" s="176"/>
      <c r="N34" s="176"/>
      <c r="O34" s="176"/>
    </row>
    <row r="35" spans="1:12" ht="12.75">
      <c r="A35" s="140"/>
      <c r="B35" s="140"/>
      <c r="C35" s="140"/>
      <c r="D35" s="140"/>
      <c r="E35" s="140"/>
      <c r="F35" s="140"/>
      <c r="G35" s="140"/>
      <c r="H35" s="140"/>
      <c r="I35" s="140"/>
      <c r="L35" s="175"/>
    </row>
    <row r="36" spans="12:14" ht="12.75">
      <c r="L36" s="175"/>
      <c r="M36" s="290"/>
      <c r="N36" s="290"/>
    </row>
    <row r="37" spans="12:14" ht="12.75">
      <c r="L37" s="175"/>
      <c r="M37" s="290"/>
      <c r="N37" s="290"/>
    </row>
    <row r="38" ht="12.75">
      <c r="L38" s="175"/>
    </row>
    <row r="39" spans="12:14" ht="12.75">
      <c r="L39" s="175"/>
      <c r="M39" s="290"/>
      <c r="N39" s="290"/>
    </row>
    <row r="40" ht="12.75">
      <c r="L40" s="175"/>
    </row>
    <row r="41" ht="12.75">
      <c r="L41" s="175"/>
    </row>
    <row r="42" ht="12.75">
      <c r="L42" s="175"/>
    </row>
    <row r="43" ht="12.75">
      <c r="L43" s="175"/>
    </row>
    <row r="44" ht="12.75">
      <c r="L44" s="175"/>
    </row>
    <row r="45" ht="12.75">
      <c r="L45" s="175"/>
    </row>
    <row r="46" ht="12.75">
      <c r="L46" s="175"/>
    </row>
    <row r="47" ht="12.75">
      <c r="L47" s="175"/>
    </row>
    <row r="48" ht="12.75">
      <c r="L48" s="175"/>
    </row>
    <row r="49" ht="12.75">
      <c r="L49" s="175"/>
    </row>
    <row r="50" ht="12.75">
      <c r="L50" s="175"/>
    </row>
  </sheetData>
  <sheetProtection selectLockedCells="1" selectUnlockedCells="1"/>
  <mergeCells count="36">
    <mergeCell ref="J1:O1"/>
    <mergeCell ref="J2:O2"/>
    <mergeCell ref="J3:O3"/>
    <mergeCell ref="J4:O4"/>
    <mergeCell ref="A5:O5"/>
    <mergeCell ref="A7:A11"/>
    <mergeCell ref="B7:B11"/>
    <mergeCell ref="C7:C11"/>
    <mergeCell ref="D7:D11"/>
    <mergeCell ref="E7:E11"/>
    <mergeCell ref="M8:M11"/>
    <mergeCell ref="N8:N11"/>
    <mergeCell ref="I9:I11"/>
    <mergeCell ref="J9:J11"/>
    <mergeCell ref="K9:K11"/>
    <mergeCell ref="L9:L11"/>
    <mergeCell ref="A20:D20"/>
    <mergeCell ref="M23:O23"/>
    <mergeCell ref="M24:O24"/>
    <mergeCell ref="B25:D25"/>
    <mergeCell ref="F7:F11"/>
    <mergeCell ref="G7:G11"/>
    <mergeCell ref="H7:N7"/>
    <mergeCell ref="O7:O11"/>
    <mergeCell ref="H8:H11"/>
    <mergeCell ref="I8:L8"/>
    <mergeCell ref="M33:N33"/>
    <mergeCell ref="M36:N36"/>
    <mergeCell ref="M37:N37"/>
    <mergeCell ref="M39:N39"/>
    <mergeCell ref="M26:O26"/>
    <mergeCell ref="B27:D27"/>
    <mergeCell ref="M27:O27"/>
    <mergeCell ref="M28:O28"/>
    <mergeCell ref="M30:O30"/>
    <mergeCell ref="M31:N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E8" sqref="E8:G10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6.00390625" style="0" customWidth="1"/>
    <col min="4" max="4" width="22.57421875" style="0" customWidth="1"/>
    <col min="5" max="5" width="16.57421875" style="0" customWidth="1"/>
    <col min="6" max="6" width="14.421875" style="0" customWidth="1"/>
    <col min="7" max="7" width="18.00390625" style="0" customWidth="1"/>
  </cols>
  <sheetData>
    <row r="1" spans="4:9" ht="12.75">
      <c r="D1" s="248" t="s">
        <v>323</v>
      </c>
      <c r="E1" s="248"/>
      <c r="F1" s="248"/>
      <c r="G1" s="248"/>
      <c r="H1" s="228"/>
      <c r="I1" s="228"/>
    </row>
    <row r="2" spans="4:9" ht="12.75">
      <c r="D2" s="312" t="s">
        <v>322</v>
      </c>
      <c r="E2" s="312"/>
      <c r="F2" s="312"/>
      <c r="G2" s="312"/>
      <c r="H2" s="312"/>
      <c r="I2" s="312"/>
    </row>
    <row r="3" spans="4:9" ht="12.75">
      <c r="D3" s="312" t="s">
        <v>246</v>
      </c>
      <c r="E3" s="312"/>
      <c r="F3" s="312"/>
      <c r="G3" s="312"/>
      <c r="H3" s="312"/>
      <c r="I3" s="312"/>
    </row>
    <row r="4" spans="4:9" ht="12.75">
      <c r="D4" s="312" t="s">
        <v>172</v>
      </c>
      <c r="E4" s="312"/>
      <c r="F4" s="312"/>
      <c r="G4" s="312"/>
      <c r="H4" s="312"/>
      <c r="I4" s="312"/>
    </row>
    <row r="5" spans="4:9" ht="12.75">
      <c r="D5" s="261"/>
      <c r="E5" s="261"/>
      <c r="F5" s="261"/>
      <c r="G5" s="261"/>
      <c r="H5" s="261"/>
      <c r="I5" s="261"/>
    </row>
    <row r="6" spans="1:7" ht="45.75" customHeight="1">
      <c r="A6" s="313" t="s">
        <v>321</v>
      </c>
      <c r="B6" s="313"/>
      <c r="C6" s="313"/>
      <c r="D6" s="313"/>
      <c r="E6" s="313"/>
      <c r="F6" s="313"/>
      <c r="G6" s="313"/>
    </row>
    <row r="7" ht="7.5" customHeight="1">
      <c r="D7" s="31"/>
    </row>
    <row r="8" spans="1:7" ht="19.5" customHeight="1">
      <c r="A8" s="251" t="s">
        <v>242</v>
      </c>
      <c r="B8" s="251" t="s">
        <v>5</v>
      </c>
      <c r="C8" s="251" t="s">
        <v>141</v>
      </c>
      <c r="D8" s="253" t="s">
        <v>320</v>
      </c>
      <c r="E8" s="311" t="s">
        <v>319</v>
      </c>
      <c r="F8" s="311"/>
      <c r="G8" s="311"/>
    </row>
    <row r="9" spans="1:7" ht="19.5" customHeight="1">
      <c r="A9" s="251"/>
      <c r="B9" s="251"/>
      <c r="C9" s="251"/>
      <c r="D9" s="253"/>
      <c r="E9" s="311"/>
      <c r="F9" s="311"/>
      <c r="G9" s="311"/>
    </row>
    <row r="10" spans="1:7" ht="42" customHeight="1">
      <c r="A10" s="251"/>
      <c r="B10" s="251"/>
      <c r="C10" s="251"/>
      <c r="D10" s="253"/>
      <c r="E10" s="311"/>
      <c r="F10" s="311"/>
      <c r="G10" s="311"/>
    </row>
    <row r="11" spans="1:7" ht="7.5" customHeight="1">
      <c r="A11" s="7">
        <v>1</v>
      </c>
      <c r="B11" s="7">
        <v>2</v>
      </c>
      <c r="C11" s="7">
        <v>3</v>
      </c>
      <c r="D11" s="7">
        <v>4</v>
      </c>
      <c r="E11" s="226">
        <v>5</v>
      </c>
      <c r="F11" s="227">
        <v>6</v>
      </c>
      <c r="G11" s="226">
        <v>7</v>
      </c>
    </row>
    <row r="12" spans="1:7" ht="14.25" customHeight="1">
      <c r="A12" s="225"/>
      <c r="B12" s="225"/>
      <c r="C12" s="225"/>
      <c r="D12" s="225"/>
      <c r="E12" s="224" t="s">
        <v>15</v>
      </c>
      <c r="F12" s="223" t="s">
        <v>16</v>
      </c>
      <c r="G12" s="222" t="s">
        <v>17</v>
      </c>
    </row>
    <row r="13" spans="1:7" ht="43.5" customHeight="1">
      <c r="A13" s="221" t="s">
        <v>217</v>
      </c>
      <c r="B13" s="221">
        <v>921</v>
      </c>
      <c r="C13" s="221"/>
      <c r="D13" s="220" t="s">
        <v>177</v>
      </c>
      <c r="E13" s="219">
        <v>1236002</v>
      </c>
      <c r="F13" s="219">
        <v>-500000</v>
      </c>
      <c r="G13" s="219">
        <v>736002</v>
      </c>
    </row>
    <row r="14" spans="1:7" ht="36.75" customHeight="1">
      <c r="A14" s="218"/>
      <c r="B14" s="218"/>
      <c r="C14" s="218">
        <v>92116</v>
      </c>
      <c r="D14" s="217" t="s">
        <v>318</v>
      </c>
      <c r="E14" s="213">
        <v>1236002</v>
      </c>
      <c r="F14" s="213">
        <v>-500000</v>
      </c>
      <c r="G14" s="213">
        <v>736002</v>
      </c>
    </row>
    <row r="15" spans="1:7" ht="30" customHeight="1">
      <c r="A15" s="215"/>
      <c r="B15" s="215"/>
      <c r="C15" s="215"/>
      <c r="D15" s="214" t="s">
        <v>317</v>
      </c>
      <c r="E15" s="213">
        <v>207942</v>
      </c>
      <c r="F15" s="216" t="s">
        <v>41</v>
      </c>
      <c r="G15" s="213">
        <f>SUM(E15:F15)</f>
        <v>207942</v>
      </c>
    </row>
    <row r="16" spans="1:7" ht="30" customHeight="1">
      <c r="A16" s="215"/>
      <c r="B16" s="215"/>
      <c r="C16" s="215"/>
      <c r="D16" s="214" t="s">
        <v>316</v>
      </c>
      <c r="E16" s="213">
        <v>1028060</v>
      </c>
      <c r="F16" s="213">
        <v>-500000</v>
      </c>
      <c r="G16" s="213">
        <v>528060</v>
      </c>
    </row>
    <row r="20" spans="1:7" ht="12.75">
      <c r="A20" s="212"/>
      <c r="D20" s="261"/>
      <c r="E20" s="261"/>
      <c r="F20" s="261" t="s">
        <v>315</v>
      </c>
      <c r="G20" s="261"/>
    </row>
    <row r="21" spans="4:7" ht="12.75">
      <c r="D21" s="261"/>
      <c r="E21" s="261"/>
      <c r="F21" s="261" t="s">
        <v>57</v>
      </c>
      <c r="G21" s="261"/>
    </row>
    <row r="22" spans="4:6" ht="12.75">
      <c r="D22" s="31"/>
      <c r="F22" s="31"/>
    </row>
    <row r="23" spans="4:7" ht="12.75">
      <c r="D23" s="261"/>
      <c r="E23" s="261"/>
      <c r="F23" s="248" t="s">
        <v>58</v>
      </c>
      <c r="G23" s="248"/>
    </row>
  </sheetData>
  <sheetProtection selectLockedCells="1" selectUnlockedCells="1"/>
  <mergeCells count="17">
    <mergeCell ref="F20:G20"/>
    <mergeCell ref="D1:G1"/>
    <mergeCell ref="D2:I2"/>
    <mergeCell ref="D3:I3"/>
    <mergeCell ref="D4:I4"/>
    <mergeCell ref="D5:I5"/>
    <mergeCell ref="A6:G6"/>
    <mergeCell ref="D21:E21"/>
    <mergeCell ref="F21:G21"/>
    <mergeCell ref="D23:E23"/>
    <mergeCell ref="F23:G23"/>
    <mergeCell ref="A8:A10"/>
    <mergeCell ref="B8:B10"/>
    <mergeCell ref="C8:C10"/>
    <mergeCell ref="D8:D10"/>
    <mergeCell ref="E8:G10"/>
    <mergeCell ref="D20:E2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F19">
      <selection activeCell="M43" sqref="M43"/>
    </sheetView>
  </sheetViews>
  <sheetFormatPr defaultColWidth="10.28125" defaultRowHeight="12.75"/>
  <cols>
    <col min="1" max="1" width="2.8515625" style="229" customWidth="1"/>
    <col min="2" max="2" width="16.7109375" style="229" customWidth="1"/>
    <col min="3" max="3" width="10.421875" style="229" customWidth="1"/>
    <col min="4" max="4" width="8.8515625" style="229" customWidth="1"/>
    <col min="5" max="5" width="12.00390625" style="229" customWidth="1"/>
    <col min="6" max="6" width="10.7109375" style="229" customWidth="1"/>
    <col min="7" max="7" width="11.28125" style="229" customWidth="1"/>
    <col min="8" max="8" width="11.57421875" style="229" customWidth="1"/>
    <col min="9" max="9" width="10.7109375" style="229" customWidth="1"/>
    <col min="10" max="10" width="10.140625" style="229" customWidth="1"/>
    <col min="11" max="11" width="7.00390625" style="229" customWidth="1"/>
    <col min="12" max="12" width="9.57421875" style="229" customWidth="1"/>
    <col min="13" max="13" width="11.7109375" style="229" customWidth="1"/>
    <col min="14" max="14" width="8.28125" style="229" customWidth="1"/>
    <col min="15" max="15" width="11.28125" style="229" customWidth="1"/>
    <col min="16" max="16" width="6.57421875" style="229" customWidth="1"/>
    <col min="17" max="17" width="5.7109375" style="229" customWidth="1"/>
    <col min="18" max="16384" width="10.28125" style="229" customWidth="1"/>
  </cols>
  <sheetData>
    <row r="1" spans="9:17" ht="12.75">
      <c r="I1" s="314" t="s">
        <v>362</v>
      </c>
      <c r="J1" s="314"/>
      <c r="K1" s="314"/>
      <c r="L1" s="314"/>
      <c r="M1" s="314"/>
      <c r="N1" s="314"/>
      <c r="O1" s="314"/>
      <c r="P1" s="314"/>
      <c r="Q1" s="314"/>
    </row>
    <row r="2" spans="9:17" ht="12.75" customHeight="1">
      <c r="I2" s="247" t="s">
        <v>1</v>
      </c>
      <c r="J2" s="247"/>
      <c r="K2" s="247"/>
      <c r="L2" s="247"/>
      <c r="M2" s="247"/>
      <c r="N2" s="247"/>
      <c r="O2" s="247"/>
      <c r="P2" s="247"/>
      <c r="Q2" s="247"/>
    </row>
    <row r="3" spans="9:17" ht="12.75">
      <c r="I3" s="248" t="s">
        <v>2</v>
      </c>
      <c r="J3" s="248"/>
      <c r="K3" s="248"/>
      <c r="L3" s="248"/>
      <c r="M3" s="248"/>
      <c r="N3" s="248"/>
      <c r="O3" s="248"/>
      <c r="P3" s="248"/>
      <c r="Q3" s="248"/>
    </row>
    <row r="4" spans="9:17" ht="12.75" customHeight="1">
      <c r="I4" s="249" t="s">
        <v>3</v>
      </c>
      <c r="J4" s="249"/>
      <c r="K4" s="249"/>
      <c r="L4" s="249"/>
      <c r="M4" s="249"/>
      <c r="N4" s="249"/>
      <c r="O4" s="249"/>
      <c r="P4" s="249"/>
      <c r="Q4" s="249"/>
    </row>
    <row r="5" spans="1:17" ht="22.5" customHeight="1">
      <c r="A5" s="315" t="s">
        <v>361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</row>
    <row r="6" spans="1:17" ht="12.75" customHeight="1">
      <c r="A6" s="316" t="s">
        <v>242</v>
      </c>
      <c r="B6" s="316" t="s">
        <v>360</v>
      </c>
      <c r="C6" s="317" t="s">
        <v>359</v>
      </c>
      <c r="D6" s="317" t="s">
        <v>358</v>
      </c>
      <c r="E6" s="317" t="s">
        <v>357</v>
      </c>
      <c r="F6" s="316" t="s">
        <v>11</v>
      </c>
      <c r="G6" s="316"/>
      <c r="H6" s="316" t="s">
        <v>285</v>
      </c>
      <c r="I6" s="316"/>
      <c r="J6" s="316"/>
      <c r="K6" s="316"/>
      <c r="L6" s="316"/>
      <c r="M6" s="316"/>
      <c r="N6" s="316"/>
      <c r="O6" s="316"/>
      <c r="P6" s="316"/>
      <c r="Q6" s="316"/>
    </row>
    <row r="7" spans="1:17" ht="12.75" customHeight="1">
      <c r="A7" s="316"/>
      <c r="B7" s="316"/>
      <c r="C7" s="317"/>
      <c r="D7" s="317"/>
      <c r="E7" s="317"/>
      <c r="F7" s="317" t="s">
        <v>356</v>
      </c>
      <c r="G7" s="317" t="s">
        <v>355</v>
      </c>
      <c r="H7" s="316" t="s">
        <v>354</v>
      </c>
      <c r="I7" s="316"/>
      <c r="J7" s="316"/>
      <c r="K7" s="316"/>
      <c r="L7" s="316"/>
      <c r="M7" s="316"/>
      <c r="N7" s="316"/>
      <c r="O7" s="316"/>
      <c r="P7" s="316"/>
      <c r="Q7" s="316"/>
    </row>
    <row r="8" spans="1:17" ht="12.75" customHeight="1">
      <c r="A8" s="316"/>
      <c r="B8" s="316"/>
      <c r="C8" s="317"/>
      <c r="D8" s="317"/>
      <c r="E8" s="317"/>
      <c r="F8" s="317"/>
      <c r="G8" s="317"/>
      <c r="H8" s="317" t="s">
        <v>353</v>
      </c>
      <c r="I8" s="316" t="s">
        <v>352</v>
      </c>
      <c r="J8" s="316"/>
      <c r="K8" s="316"/>
      <c r="L8" s="316"/>
      <c r="M8" s="316"/>
      <c r="N8" s="316"/>
      <c r="O8" s="316"/>
      <c r="P8" s="316"/>
      <c r="Q8" s="316"/>
    </row>
    <row r="9" spans="1:17" ht="14.25" customHeight="1">
      <c r="A9" s="316"/>
      <c r="B9" s="316"/>
      <c r="C9" s="317"/>
      <c r="D9" s="317"/>
      <c r="E9" s="317"/>
      <c r="F9" s="317"/>
      <c r="G9" s="317"/>
      <c r="H9" s="317"/>
      <c r="I9" s="316" t="s">
        <v>351</v>
      </c>
      <c r="J9" s="316"/>
      <c r="K9" s="316"/>
      <c r="L9" s="316"/>
      <c r="M9" s="316" t="s">
        <v>350</v>
      </c>
      <c r="N9" s="316"/>
      <c r="O9" s="316"/>
      <c r="P9" s="316"/>
      <c r="Q9" s="316"/>
    </row>
    <row r="10" spans="1:17" ht="12.75" customHeight="1">
      <c r="A10" s="316"/>
      <c r="B10" s="316"/>
      <c r="C10" s="317"/>
      <c r="D10" s="317"/>
      <c r="E10" s="317"/>
      <c r="F10" s="317"/>
      <c r="G10" s="317"/>
      <c r="H10" s="317"/>
      <c r="I10" s="317" t="s">
        <v>349</v>
      </c>
      <c r="J10" s="316" t="s">
        <v>347</v>
      </c>
      <c r="K10" s="316"/>
      <c r="L10" s="316"/>
      <c r="M10" s="317" t="s">
        <v>348</v>
      </c>
      <c r="N10" s="317" t="s">
        <v>347</v>
      </c>
      <c r="O10" s="317"/>
      <c r="P10" s="317"/>
      <c r="Q10" s="317"/>
    </row>
    <row r="11" spans="1:17" ht="42" customHeight="1">
      <c r="A11" s="316"/>
      <c r="B11" s="316"/>
      <c r="C11" s="317"/>
      <c r="D11" s="317"/>
      <c r="E11" s="317"/>
      <c r="F11" s="317"/>
      <c r="G11" s="317"/>
      <c r="H11" s="317"/>
      <c r="I11" s="317"/>
      <c r="J11" s="246" t="s">
        <v>346</v>
      </c>
      <c r="K11" s="246" t="s">
        <v>342</v>
      </c>
      <c r="L11" s="246" t="s">
        <v>345</v>
      </c>
      <c r="M11" s="317"/>
      <c r="N11" s="246" t="s">
        <v>344</v>
      </c>
      <c r="O11" s="246" t="s">
        <v>343</v>
      </c>
      <c r="P11" s="246" t="s">
        <v>342</v>
      </c>
      <c r="Q11" s="246" t="s">
        <v>341</v>
      </c>
    </row>
    <row r="12" spans="1:17" ht="8.25" customHeight="1">
      <c r="A12" s="245">
        <v>1</v>
      </c>
      <c r="B12" s="245">
        <v>2</v>
      </c>
      <c r="C12" s="245">
        <v>3</v>
      </c>
      <c r="D12" s="245">
        <v>4</v>
      </c>
      <c r="E12" s="245">
        <v>5</v>
      </c>
      <c r="F12" s="245">
        <v>6</v>
      </c>
      <c r="G12" s="245">
        <v>7</v>
      </c>
      <c r="H12" s="245">
        <v>8</v>
      </c>
      <c r="I12" s="245">
        <v>9</v>
      </c>
      <c r="J12" s="245">
        <v>10</v>
      </c>
      <c r="K12" s="245">
        <v>11</v>
      </c>
      <c r="L12" s="245">
        <v>12</v>
      </c>
      <c r="M12" s="245">
        <v>13</v>
      </c>
      <c r="N12" s="245">
        <v>14</v>
      </c>
      <c r="O12" s="245">
        <v>15</v>
      </c>
      <c r="P12" s="245">
        <v>16</v>
      </c>
      <c r="Q12" s="245">
        <v>17</v>
      </c>
    </row>
    <row r="13" spans="1:17" s="232" customFormat="1" ht="13.5" customHeight="1">
      <c r="A13" s="244">
        <v>1</v>
      </c>
      <c r="B13" s="243" t="s">
        <v>340</v>
      </c>
      <c r="C13" s="318" t="s">
        <v>253</v>
      </c>
      <c r="D13" s="318"/>
      <c r="E13" s="233">
        <f>SUM(E18)</f>
        <v>73349</v>
      </c>
      <c r="F13" s="233">
        <f>SUM(F18)</f>
        <v>0</v>
      </c>
      <c r="G13" s="233">
        <f>SUM(G18)</f>
        <v>73349</v>
      </c>
      <c r="H13" s="233">
        <f>SUM(H18)</f>
        <v>73349</v>
      </c>
      <c r="I13" s="234" t="s">
        <v>41</v>
      </c>
      <c r="J13" s="234" t="s">
        <v>41</v>
      </c>
      <c r="K13" s="234" t="s">
        <v>41</v>
      </c>
      <c r="L13" s="234" t="s">
        <v>41</v>
      </c>
      <c r="M13" s="233">
        <f>SUM(M18)</f>
        <v>73349</v>
      </c>
      <c r="N13" s="233">
        <f>SUM(N18)</f>
        <v>73349</v>
      </c>
      <c r="O13" s="234" t="s">
        <v>41</v>
      </c>
      <c r="P13" s="234" t="s">
        <v>41</v>
      </c>
      <c r="Q13" s="234" t="s">
        <v>41</v>
      </c>
    </row>
    <row r="14" spans="1:17" ht="11.25">
      <c r="A14" s="319" t="s">
        <v>339</v>
      </c>
      <c r="B14" s="241" t="s">
        <v>338</v>
      </c>
      <c r="C14" s="320" t="s">
        <v>337</v>
      </c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</row>
    <row r="15" spans="1:17" ht="11.25">
      <c r="A15" s="319"/>
      <c r="B15" s="241" t="s">
        <v>336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</row>
    <row r="16" spans="1:17" ht="11.25">
      <c r="A16" s="319"/>
      <c r="B16" s="241" t="s">
        <v>335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</row>
    <row r="17" spans="1:17" ht="11.25">
      <c r="A17" s="319"/>
      <c r="B17" s="241" t="s">
        <v>334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</row>
    <row r="18" spans="1:17" ht="11.25">
      <c r="A18" s="319"/>
      <c r="B18" s="241" t="s">
        <v>333</v>
      </c>
      <c r="C18" s="242" t="s">
        <v>253</v>
      </c>
      <c r="D18" s="242" t="s">
        <v>332</v>
      </c>
      <c r="E18" s="233">
        <v>73349</v>
      </c>
      <c r="F18" s="236">
        <v>0</v>
      </c>
      <c r="G18" s="233">
        <v>73349</v>
      </c>
      <c r="H18" s="233">
        <v>73349</v>
      </c>
      <c r="I18" s="236">
        <v>0</v>
      </c>
      <c r="J18" s="236">
        <v>0</v>
      </c>
      <c r="K18" s="236">
        <v>0</v>
      </c>
      <c r="L18" s="236">
        <v>0</v>
      </c>
      <c r="M18" s="233">
        <v>73349</v>
      </c>
      <c r="N18" s="233">
        <v>73349</v>
      </c>
      <c r="O18" s="234" t="s">
        <v>41</v>
      </c>
      <c r="P18" s="234" t="s">
        <v>41</v>
      </c>
      <c r="Q18" s="234" t="s">
        <v>41</v>
      </c>
    </row>
    <row r="19" spans="1:17" ht="11.25">
      <c r="A19" s="319"/>
      <c r="B19" s="241" t="s">
        <v>331</v>
      </c>
      <c r="C19" s="238"/>
      <c r="D19" s="238" t="s">
        <v>330</v>
      </c>
      <c r="E19" s="237">
        <v>73349</v>
      </c>
      <c r="F19" s="236">
        <v>0</v>
      </c>
      <c r="G19" s="237">
        <v>73349</v>
      </c>
      <c r="H19" s="235">
        <v>73349</v>
      </c>
      <c r="I19" s="236">
        <v>0</v>
      </c>
      <c r="J19" s="236">
        <v>0</v>
      </c>
      <c r="K19" s="236">
        <v>0</v>
      </c>
      <c r="L19" s="236">
        <v>0</v>
      </c>
      <c r="M19" s="235">
        <v>73349</v>
      </c>
      <c r="N19" s="235">
        <v>73349</v>
      </c>
      <c r="O19" s="236">
        <v>0</v>
      </c>
      <c r="P19" s="235">
        <v>0</v>
      </c>
      <c r="Q19" s="235">
        <v>0</v>
      </c>
    </row>
    <row r="20" spans="1:17" ht="11.25">
      <c r="A20" s="319"/>
      <c r="B20" s="241" t="s">
        <v>329</v>
      </c>
      <c r="C20" s="238"/>
      <c r="D20" s="238"/>
      <c r="E20" s="237"/>
      <c r="F20" s="236"/>
      <c r="G20" s="237"/>
      <c r="H20" s="235"/>
      <c r="I20" s="236"/>
      <c r="J20" s="236"/>
      <c r="K20" s="236"/>
      <c r="L20" s="236"/>
      <c r="M20" s="235"/>
      <c r="N20" s="235"/>
      <c r="O20" s="236"/>
      <c r="P20" s="235"/>
      <c r="Q20" s="235"/>
    </row>
    <row r="21" spans="1:17" ht="11.25">
      <c r="A21" s="319"/>
      <c r="B21" s="241" t="s">
        <v>328</v>
      </c>
      <c r="C21" s="238"/>
      <c r="D21" s="238"/>
      <c r="E21" s="237"/>
      <c r="F21" s="236"/>
      <c r="G21" s="237"/>
      <c r="H21" s="235"/>
      <c r="I21" s="236"/>
      <c r="J21" s="236"/>
      <c r="K21" s="236"/>
      <c r="L21" s="236"/>
      <c r="M21" s="235"/>
      <c r="N21" s="235"/>
      <c r="O21" s="236"/>
      <c r="P21" s="235"/>
      <c r="Q21" s="235"/>
    </row>
    <row r="22" spans="1:17" ht="11.25">
      <c r="A22" s="319"/>
      <c r="B22" s="241" t="s">
        <v>327</v>
      </c>
      <c r="C22" s="238"/>
      <c r="D22" s="238"/>
      <c r="E22" s="237"/>
      <c r="F22" s="236"/>
      <c r="G22" s="237"/>
      <c r="H22" s="235"/>
      <c r="I22" s="236"/>
      <c r="J22" s="236"/>
      <c r="K22" s="236"/>
      <c r="L22" s="236"/>
      <c r="M22" s="235"/>
      <c r="N22" s="235"/>
      <c r="O22" s="236"/>
      <c r="P22" s="235"/>
      <c r="Q22" s="235"/>
    </row>
    <row r="23" spans="1:17" ht="11.25">
      <c r="A23" s="240"/>
      <c r="B23" s="239"/>
      <c r="C23" s="238"/>
      <c r="D23" s="238"/>
      <c r="E23" s="237"/>
      <c r="F23" s="236"/>
      <c r="G23" s="237"/>
      <c r="H23" s="235"/>
      <c r="I23" s="236"/>
      <c r="J23" s="236"/>
      <c r="K23" s="236"/>
      <c r="L23" s="236"/>
      <c r="M23" s="235"/>
      <c r="N23" s="235"/>
      <c r="O23" s="236"/>
      <c r="P23" s="235"/>
      <c r="Q23" s="235"/>
    </row>
    <row r="24" spans="1:17" s="232" customFormat="1" ht="18" customHeight="1">
      <c r="A24" s="321" t="s">
        <v>326</v>
      </c>
      <c r="B24" s="321"/>
      <c r="C24" s="318" t="s">
        <v>253</v>
      </c>
      <c r="D24" s="318"/>
      <c r="E24" s="233">
        <f aca="true" t="shared" si="0" ref="E24:Q24">SUM(E13)</f>
        <v>73349</v>
      </c>
      <c r="F24" s="234">
        <f t="shared" si="0"/>
        <v>0</v>
      </c>
      <c r="G24" s="233">
        <f t="shared" si="0"/>
        <v>73349</v>
      </c>
      <c r="H24" s="233">
        <f t="shared" si="0"/>
        <v>73349</v>
      </c>
      <c r="I24" s="234">
        <f t="shared" si="0"/>
        <v>0</v>
      </c>
      <c r="J24" s="234">
        <f t="shared" si="0"/>
        <v>0</v>
      </c>
      <c r="K24" s="234">
        <f t="shared" si="0"/>
        <v>0</v>
      </c>
      <c r="L24" s="234">
        <f t="shared" si="0"/>
        <v>0</v>
      </c>
      <c r="M24" s="233">
        <f t="shared" si="0"/>
        <v>73349</v>
      </c>
      <c r="N24" s="233">
        <f t="shared" si="0"/>
        <v>73349</v>
      </c>
      <c r="O24" s="234">
        <f t="shared" si="0"/>
        <v>0</v>
      </c>
      <c r="P24" s="233">
        <f t="shared" si="0"/>
        <v>0</v>
      </c>
      <c r="Q24" s="233">
        <f t="shared" si="0"/>
        <v>0</v>
      </c>
    </row>
    <row r="25" spans="1:10" ht="11.25">
      <c r="A25" s="322" t="s">
        <v>325</v>
      </c>
      <c r="B25" s="322"/>
      <c r="C25" s="322"/>
      <c r="D25" s="322"/>
      <c r="E25" s="322"/>
      <c r="F25" s="322"/>
      <c r="G25" s="322"/>
      <c r="H25" s="322"/>
      <c r="I25" s="322"/>
      <c r="J25" s="322"/>
    </row>
    <row r="26" spans="1:10" ht="11.25">
      <c r="A26" s="231" t="s">
        <v>324</v>
      </c>
      <c r="B26" s="231"/>
      <c r="C26" s="231"/>
      <c r="D26" s="231"/>
      <c r="E26" s="231"/>
      <c r="F26" s="231"/>
      <c r="G26" s="231"/>
      <c r="H26" s="231"/>
      <c r="I26" s="231"/>
      <c r="J26" s="231"/>
    </row>
    <row r="27" spans="1:15" ht="13.5" customHeight="1">
      <c r="A27" s="231"/>
      <c r="B27" s="231"/>
      <c r="C27" s="231"/>
      <c r="D27" s="231"/>
      <c r="E27" s="231"/>
      <c r="L27" s="314" t="s">
        <v>315</v>
      </c>
      <c r="M27" s="314"/>
      <c r="N27" s="314"/>
      <c r="O27" s="314"/>
    </row>
    <row r="28" spans="12:15" ht="13.5" customHeight="1">
      <c r="L28" s="314" t="s">
        <v>57</v>
      </c>
      <c r="M28" s="314"/>
      <c r="N28" s="314"/>
      <c r="O28" s="314"/>
    </row>
    <row r="29" spans="12:15" ht="6" customHeight="1">
      <c r="L29" s="230"/>
      <c r="M29" s="230"/>
      <c r="N29" s="230"/>
      <c r="O29" s="230"/>
    </row>
    <row r="30" spans="12:15" ht="12.75">
      <c r="L30" s="314" t="s">
        <v>58</v>
      </c>
      <c r="M30" s="314"/>
      <c r="N30" s="314"/>
      <c r="O30" s="314"/>
    </row>
  </sheetData>
  <sheetProtection selectLockedCells="1" selectUnlockedCells="1"/>
  <mergeCells count="32">
    <mergeCell ref="A24:B24"/>
    <mergeCell ref="C24:D24"/>
    <mergeCell ref="A25:J25"/>
    <mergeCell ref="L27:O27"/>
    <mergeCell ref="L28:O28"/>
    <mergeCell ref="L30:O30"/>
    <mergeCell ref="J10:L10"/>
    <mergeCell ref="M10:M11"/>
    <mergeCell ref="N10:Q10"/>
    <mergeCell ref="C13:D13"/>
    <mergeCell ref="A14:A22"/>
    <mergeCell ref="C14:Q17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I1:Q1"/>
    <mergeCell ref="I2:Q2"/>
    <mergeCell ref="I3:Q3"/>
    <mergeCell ref="I4:Q4"/>
    <mergeCell ref="A5:Q5"/>
    <mergeCell ref="A6:A11"/>
    <mergeCell ref="B6:B11"/>
    <mergeCell ref="C6:C11"/>
    <mergeCell ref="D6:D11"/>
    <mergeCell ref="E6:E11"/>
  </mergeCells>
  <printOptions/>
  <pageMargins left="0.75" right="0.5263888888888889" top="1" bottom="1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dcterms:modified xsi:type="dcterms:W3CDTF">2011-02-16T09:28:09Z</dcterms:modified>
  <cp:category/>
  <cp:version/>
  <cp:contentType/>
  <cp:contentStatus/>
</cp:coreProperties>
</file>