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<sst xmlns="http://schemas.openxmlformats.org/spreadsheetml/2006/main" count="137" uniqueCount="47">
  <si>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Załącznik Nr 2b</t>
  </si>
  <si>
    <t>Burmistrza Miasta i Gminy Drobin</t>
  </si>
  <si>
    <t>Dział</t>
  </si>
  <si>
    <t>Rozdział</t>
  </si>
  <si>
    <t>Nazwa działu i rozdziału</t>
  </si>
  <si>
    <t>Plan</t>
  </si>
  <si>
    <t>Wykonanie</t>
  </si>
  <si>
    <t>%</t>
  </si>
  <si>
    <t>W tym na</t>
  </si>
  <si>
    <t>Inwestycje i zakupy inwestycyjne</t>
  </si>
  <si>
    <t xml:space="preserve">programy finansowane z udziałem środków europejskich i innych środków pochodzących ze źródeł zagranicznych niepodlegających zwrotowi </t>
  </si>
  <si>
    <t>Zakup i objęcie akcji i udziałów</t>
  </si>
  <si>
    <t>Wniesienie wkładów do spółek prawa handlowego</t>
  </si>
  <si>
    <t>Dotacje</t>
  </si>
  <si>
    <t>O10</t>
  </si>
  <si>
    <t>Rolnictwo i łowiectwo</t>
  </si>
  <si>
    <t>-</t>
  </si>
  <si>
    <t>O1010</t>
  </si>
  <si>
    <t>Infrastruktura wodociągowa i sanitacyjna wsi</t>
  </si>
  <si>
    <t>O1041</t>
  </si>
  <si>
    <t>Program Rozwoju Obszarów Wiejskich 2007-2013</t>
  </si>
  <si>
    <t>Przetwórstwo przemysłowe</t>
  </si>
  <si>
    <t>Rozwój przedsiębiorczości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</si>
  <si>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</si>
  <si>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</si>
  <si>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</si>
  <si>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</si>
  <si>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</si>
  <si>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gmin</t>
  </si>
  <si>
    <t>Pozostała działalność</t>
  </si>
  <si>
    <t>Oświata i wychowanie</t>
  </si>
  <si>
    <t>Szkoły podstawowe</t>
  </si>
  <si>
    <t>Gospodarka komunalna i ochrona środowiska</t>
  </si>
  <si>
    <t>Gospodarka ściekowa i ochrona wód</t>
  </si>
  <si>
    <t>Oświetlenie ulic, placów i dróg</t>
  </si>
  <si>
    <t>Kultura fizyczna i sport</t>
  </si>
  <si>
    <t>Obiekty sportowe</t>
  </si>
  <si>
    <t>Ogółem wydatki majątkowe</t>
  </si>
  <si>
    <t>Burmistrz</t>
  </si>
  <si>
    <t>Miasta i Gminy Drobin</t>
  </si>
  <si>
    <t>Sławomir Wiśniewski</t>
  </si>
  <si>
    <t>Wykonanie wydatków majątkowych w 2011 roku</t>
  </si>
  <si>
    <t>Bezpieczeństwo publiczne i ochrona przeciwpożarowa</t>
  </si>
  <si>
    <t>Ochotnicze Straże Pożarne</t>
  </si>
  <si>
    <t>Gimnazja</t>
  </si>
  <si>
    <t>do Zarządzenia Nr 28 / 2012</t>
  </si>
  <si>
    <t>z dnia 30 marca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</si>
</sst>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1" fontId="19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57421875" style="1" customWidth="1"/>
    <col min="2" max="2" width="7.421875" style="1" customWidth="1"/>
    <col min="3" max="3" width="23.421875" style="1" customWidth="1"/>
    <col min="4" max="4" width="17.8515625" style="1" customWidth="1"/>
    <col min="5" max="5" width="18.57421875" style="1" customWidth="1"/>
    <col min="6" max="6" width="11.421875" style="1" customWidth="1"/>
    <col min="7" max="7" width="15.7109375" style="1" customWidth="1"/>
    <col min="8" max="8" width="11.8515625" style="1" customWidth="1"/>
    <col min="9" max="9" width="5.7109375" style="1" customWidth="1"/>
    <col min="11" max="11" width="13.57421875" style="0" customWidth="1"/>
  </cols>
  <sheetData>
    <row r="1" spans="6:11" ht="12.75" customHeight="1">
      <c r="F1"/>
      <c r="G1"/>
      <c r="H1" s="24" t="s">
        <v>0</v>
      </c>
      <c r="I1" s="24"/>
      <c r="J1" s="24"/>
      <c r="K1" s="24"/>
    </row>
    <row r="2" spans="6:11" ht="12.75" customHeight="1">
      <c r="F2"/>
      <c r="G2"/>
      <c r="H2" s="24" t="s">
        <v>45</v>
      </c>
      <c r="I2" s="24"/>
      <c r="J2" s="24"/>
      <c r="K2" s="24"/>
    </row>
    <row r="3" spans="6:11" ht="12.75" customHeight="1">
      <c r="F3"/>
      <c r="G3"/>
      <c r="H3" s="24" t="s">
        <v>1</v>
      </c>
      <c r="I3" s="24"/>
      <c r="J3" s="24"/>
      <c r="K3" s="24"/>
    </row>
    <row r="4" spans="6:13" ht="12.75" customHeight="1">
      <c r="F4"/>
      <c r="G4"/>
      <c r="H4" s="24" t="s">
        <v>46</v>
      </c>
      <c r="I4" s="24"/>
      <c r="J4" s="24"/>
      <c r="K4" s="24"/>
      <c r="L4" s="1"/>
      <c r="M4" s="1"/>
    </row>
    <row r="5" spans="8:11" ht="7.5" customHeight="1">
      <c r="H5" s="2"/>
      <c r="I5" s="2"/>
      <c r="J5" s="2"/>
      <c r="K5" s="2"/>
    </row>
    <row r="6" spans="1:11" ht="21.75" customHeight="1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3" customFormat="1" ht="12" customHeight="1">
      <c r="A7" s="23" t="s">
        <v>2</v>
      </c>
      <c r="B7" s="23" t="s">
        <v>3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6</v>
      </c>
      <c r="H7" s="23"/>
      <c r="I7" s="23"/>
      <c r="J7" s="23"/>
      <c r="K7" s="23"/>
    </row>
    <row r="8" spans="1:11" s="3" customFormat="1" ht="12" customHeight="1">
      <c r="A8" s="23"/>
      <c r="B8" s="23"/>
      <c r="C8" s="23"/>
      <c r="D8" s="23"/>
      <c r="E8" s="23"/>
      <c r="F8" s="23"/>
      <c r="G8" s="23" t="s">
        <v>8</v>
      </c>
      <c r="H8" s="23"/>
      <c r="I8" s="23"/>
      <c r="J8" s="23"/>
      <c r="K8" s="23"/>
    </row>
    <row r="9" spans="1:11" s="3" customFormat="1" ht="80.25" customHeight="1">
      <c r="A9" s="23"/>
      <c r="B9" s="23"/>
      <c r="C9" s="23"/>
      <c r="D9" s="23"/>
      <c r="E9" s="23"/>
      <c r="F9" s="23"/>
      <c r="G9" s="11" t="s">
        <v>9</v>
      </c>
      <c r="H9" s="11" t="s">
        <v>10</v>
      </c>
      <c r="I9" s="11" t="s">
        <v>11</v>
      </c>
      <c r="J9" s="11" t="s">
        <v>12</v>
      </c>
      <c r="K9" s="11" t="s">
        <v>13</v>
      </c>
    </row>
    <row r="10" spans="1:11" s="3" customFormat="1" ht="6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s="3" customFormat="1" ht="23.25" customHeight="1">
      <c r="A11" s="13" t="s">
        <v>14</v>
      </c>
      <c r="B11" s="13"/>
      <c r="C11" s="14" t="s">
        <v>15</v>
      </c>
      <c r="D11" s="15">
        <f>SUM(D12+D13)</f>
        <v>64549</v>
      </c>
      <c r="E11" s="15">
        <f>SUM(E12+E13)</f>
        <v>26522.38</v>
      </c>
      <c r="F11" s="15">
        <f>E11/D11*100</f>
        <v>41.0887542796945</v>
      </c>
      <c r="G11" s="15">
        <f>SUM(G12+G13)</f>
        <v>26522.38</v>
      </c>
      <c r="H11" s="15">
        <v>1534</v>
      </c>
      <c r="I11" s="16" t="s">
        <v>16</v>
      </c>
      <c r="J11" s="16" t="s">
        <v>16</v>
      </c>
      <c r="K11" s="17" t="s">
        <v>16</v>
      </c>
    </row>
    <row r="12" spans="1:11" s="3" customFormat="1" ht="24.75" customHeight="1">
      <c r="A12" s="13"/>
      <c r="B12" s="18" t="s">
        <v>17</v>
      </c>
      <c r="C12" s="19" t="s">
        <v>18</v>
      </c>
      <c r="D12" s="16">
        <v>35149</v>
      </c>
      <c r="E12" s="16">
        <v>2214</v>
      </c>
      <c r="F12" s="16">
        <f>E12/D12*100</f>
        <v>6.2988989729437534</v>
      </c>
      <c r="G12" s="16">
        <v>2214</v>
      </c>
      <c r="H12" s="16">
        <v>0</v>
      </c>
      <c r="I12" s="16" t="s">
        <v>16</v>
      </c>
      <c r="J12" s="16" t="s">
        <v>16</v>
      </c>
      <c r="K12" s="17" t="s">
        <v>16</v>
      </c>
    </row>
    <row r="13" spans="1:11" s="3" customFormat="1" ht="38.25" customHeight="1">
      <c r="A13" s="18"/>
      <c r="B13" s="18" t="s">
        <v>19</v>
      </c>
      <c r="C13" s="19" t="s">
        <v>20</v>
      </c>
      <c r="D13" s="16">
        <v>29400</v>
      </c>
      <c r="E13" s="16">
        <v>24308.38</v>
      </c>
      <c r="F13" s="16">
        <f>E13/D13*100</f>
        <v>82.68156462585034</v>
      </c>
      <c r="G13" s="16">
        <v>24308.38</v>
      </c>
      <c r="H13" s="16">
        <v>1534</v>
      </c>
      <c r="I13" s="16" t="s">
        <v>16</v>
      </c>
      <c r="J13" s="16" t="s">
        <v>16</v>
      </c>
      <c r="K13" s="20" t="s">
        <v>16</v>
      </c>
    </row>
    <row r="14" spans="1:11" s="3" customFormat="1" ht="30.75" customHeight="1">
      <c r="A14" s="13">
        <v>150</v>
      </c>
      <c r="B14" s="13"/>
      <c r="C14" s="14" t="s">
        <v>21</v>
      </c>
      <c r="D14" s="15">
        <v>18165</v>
      </c>
      <c r="E14" s="15">
        <v>6220.03</v>
      </c>
      <c r="F14" s="15">
        <f aca="true" t="shared" si="0" ref="F14:F21">E14/D14*100</f>
        <v>34.24183870079824</v>
      </c>
      <c r="G14" s="15" t="s">
        <v>16</v>
      </c>
      <c r="H14" s="16" t="s">
        <v>16</v>
      </c>
      <c r="I14" s="16" t="s">
        <v>16</v>
      </c>
      <c r="J14" s="16" t="s">
        <v>16</v>
      </c>
      <c r="K14" s="15">
        <v>6220.03</v>
      </c>
    </row>
    <row r="15" spans="1:11" s="3" customFormat="1" ht="17.25" customHeight="1">
      <c r="A15" s="18"/>
      <c r="B15" s="18">
        <v>15011</v>
      </c>
      <c r="C15" s="19" t="s">
        <v>22</v>
      </c>
      <c r="D15" s="16">
        <v>18165</v>
      </c>
      <c r="E15" s="16">
        <v>6220.03</v>
      </c>
      <c r="F15" s="16">
        <f t="shared" si="0"/>
        <v>34.24183870079824</v>
      </c>
      <c r="G15" s="16" t="s">
        <v>16</v>
      </c>
      <c r="H15" s="16" t="s">
        <v>16</v>
      </c>
      <c r="I15" s="16" t="s">
        <v>16</v>
      </c>
      <c r="J15" s="16" t="s">
        <v>16</v>
      </c>
      <c r="K15" s="16">
        <v>6220.03</v>
      </c>
    </row>
    <row r="16" spans="1:11" s="3" customFormat="1" ht="21" customHeight="1">
      <c r="A16" s="13">
        <v>600</v>
      </c>
      <c r="B16" s="13"/>
      <c r="C16" s="14" t="s">
        <v>23</v>
      </c>
      <c r="D16" s="15">
        <v>454499</v>
      </c>
      <c r="E16" s="15">
        <v>449235.48</v>
      </c>
      <c r="F16" s="15">
        <f t="shared" si="0"/>
        <v>98.84190724292023</v>
      </c>
      <c r="G16" s="15">
        <v>449235.48</v>
      </c>
      <c r="H16" s="15">
        <v>72210.18</v>
      </c>
      <c r="I16" s="16" t="s">
        <v>16</v>
      </c>
      <c r="J16" s="16" t="s">
        <v>16</v>
      </c>
      <c r="K16" s="17" t="s">
        <v>16</v>
      </c>
    </row>
    <row r="17" spans="1:11" s="3" customFormat="1" ht="24.75" customHeight="1">
      <c r="A17" s="18"/>
      <c r="B17" s="18">
        <v>60016</v>
      </c>
      <c r="C17" s="19" t="s">
        <v>24</v>
      </c>
      <c r="D17" s="16">
        <v>454499</v>
      </c>
      <c r="E17" s="16">
        <v>449235.48</v>
      </c>
      <c r="F17" s="16">
        <f t="shared" si="0"/>
        <v>98.84190724292023</v>
      </c>
      <c r="G17" s="16">
        <v>449235.48</v>
      </c>
      <c r="H17" s="16">
        <v>72210.18</v>
      </c>
      <c r="I17" s="16" t="s">
        <v>16</v>
      </c>
      <c r="J17" s="16" t="s">
        <v>16</v>
      </c>
      <c r="K17" s="20" t="s">
        <v>16</v>
      </c>
    </row>
    <row r="18" spans="1:11" s="3" customFormat="1" ht="27" customHeight="1">
      <c r="A18" s="13">
        <v>700</v>
      </c>
      <c r="B18" s="13"/>
      <c r="C18" s="14" t="s">
        <v>25</v>
      </c>
      <c r="D18" s="15">
        <v>205030</v>
      </c>
      <c r="E18" s="15">
        <v>177100.13</v>
      </c>
      <c r="F18" s="15">
        <f t="shared" si="0"/>
        <v>86.37766668292444</v>
      </c>
      <c r="G18" s="15">
        <v>177100.13</v>
      </c>
      <c r="H18" s="16" t="s">
        <v>16</v>
      </c>
      <c r="I18" s="16" t="s">
        <v>16</v>
      </c>
      <c r="J18" s="16" t="s">
        <v>16</v>
      </c>
      <c r="K18" s="17" t="s">
        <v>16</v>
      </c>
    </row>
    <row r="19" spans="1:11" s="3" customFormat="1" ht="28.5" customHeight="1">
      <c r="A19" s="18"/>
      <c r="B19" s="18">
        <v>70005</v>
      </c>
      <c r="C19" s="19" t="s">
        <v>26</v>
      </c>
      <c r="D19" s="16">
        <v>205030</v>
      </c>
      <c r="E19" s="16">
        <v>177100.13</v>
      </c>
      <c r="F19" s="16">
        <f t="shared" si="0"/>
        <v>86.37766668292444</v>
      </c>
      <c r="G19" s="16">
        <v>177100.13</v>
      </c>
      <c r="H19" s="16" t="s">
        <v>16</v>
      </c>
      <c r="I19" s="16" t="s">
        <v>16</v>
      </c>
      <c r="J19" s="16" t="s">
        <v>16</v>
      </c>
      <c r="K19" s="20" t="s">
        <v>16</v>
      </c>
    </row>
    <row r="20" spans="1:11" s="3" customFormat="1" ht="20.25" customHeight="1">
      <c r="A20" s="13">
        <v>750</v>
      </c>
      <c r="B20" s="13"/>
      <c r="C20" s="14" t="s">
        <v>27</v>
      </c>
      <c r="D20" s="15">
        <v>20038</v>
      </c>
      <c r="E20" s="15">
        <f>SUM(E21+E27)</f>
        <v>13887.81</v>
      </c>
      <c r="F20" s="15">
        <f t="shared" si="0"/>
        <v>69.30736600459127</v>
      </c>
      <c r="G20" s="15">
        <f>SUM(G21+G27)</f>
        <v>11000</v>
      </c>
      <c r="H20" s="15" t="s">
        <v>16</v>
      </c>
      <c r="I20" s="16" t="s">
        <v>16</v>
      </c>
      <c r="J20" s="16" t="s">
        <v>16</v>
      </c>
      <c r="K20" s="15">
        <v>2887.81</v>
      </c>
    </row>
    <row r="21" spans="1:11" s="3" customFormat="1" ht="21.75" customHeight="1">
      <c r="A21" s="18"/>
      <c r="B21" s="18">
        <v>75023</v>
      </c>
      <c r="C21" s="19" t="s">
        <v>28</v>
      </c>
      <c r="D21" s="16">
        <v>11000</v>
      </c>
      <c r="E21" s="16">
        <v>11000</v>
      </c>
      <c r="F21" s="16">
        <f t="shared" si="0"/>
        <v>100</v>
      </c>
      <c r="G21" s="16">
        <v>11000</v>
      </c>
      <c r="H21" s="16" t="s">
        <v>16</v>
      </c>
      <c r="I21" s="16" t="s">
        <v>16</v>
      </c>
      <c r="J21" s="16" t="s">
        <v>16</v>
      </c>
      <c r="K21" s="20" t="s">
        <v>16</v>
      </c>
    </row>
    <row r="22" spans="1:11" s="3" customFormat="1" ht="42.75" customHeight="1">
      <c r="A22" s="4"/>
      <c r="B22" s="4"/>
      <c r="C22" s="4"/>
      <c r="D22" s="5"/>
      <c r="E22" s="5"/>
      <c r="F22" s="5"/>
      <c r="G22" s="5"/>
      <c r="H22" s="5"/>
      <c r="I22" s="5"/>
      <c r="J22" s="5"/>
      <c r="K22" s="6">
        <v>43</v>
      </c>
    </row>
    <row r="23" spans="1:11" s="3" customFormat="1" ht="12.75" customHeight="1">
      <c r="A23" s="23" t="s">
        <v>2</v>
      </c>
      <c r="B23" s="23" t="s">
        <v>3</v>
      </c>
      <c r="C23" s="23" t="s">
        <v>4</v>
      </c>
      <c r="D23" s="23" t="s">
        <v>5</v>
      </c>
      <c r="E23" s="23" t="s">
        <v>6</v>
      </c>
      <c r="F23" s="23" t="s">
        <v>7</v>
      </c>
      <c r="G23" s="23" t="s">
        <v>6</v>
      </c>
      <c r="H23" s="23"/>
      <c r="I23" s="23"/>
      <c r="J23" s="23"/>
      <c r="K23" s="23"/>
    </row>
    <row r="24" spans="1:11" s="3" customFormat="1" ht="10.5" customHeight="1">
      <c r="A24" s="23"/>
      <c r="B24" s="23"/>
      <c r="C24" s="23"/>
      <c r="D24" s="23"/>
      <c r="E24" s="23"/>
      <c r="F24" s="23"/>
      <c r="G24" s="23" t="s">
        <v>8</v>
      </c>
      <c r="H24" s="23"/>
      <c r="I24" s="23"/>
      <c r="J24" s="23"/>
      <c r="K24" s="23"/>
    </row>
    <row r="25" spans="1:11" s="3" customFormat="1" ht="77.25" customHeight="1">
      <c r="A25" s="23"/>
      <c r="B25" s="23"/>
      <c r="C25" s="23"/>
      <c r="D25" s="23"/>
      <c r="E25" s="23"/>
      <c r="F25" s="23"/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</row>
    <row r="26" spans="1:11" s="3" customFormat="1" ht="9.75" customHeight="1">
      <c r="A26" s="12">
        <v>1</v>
      </c>
      <c r="B26" s="12">
        <v>2</v>
      </c>
      <c r="C26" s="12">
        <v>3</v>
      </c>
      <c r="D26" s="12">
        <v>4</v>
      </c>
      <c r="E26" s="12">
        <v>5</v>
      </c>
      <c r="F26" s="12">
        <v>6</v>
      </c>
      <c r="G26" s="12">
        <v>7</v>
      </c>
      <c r="H26" s="12">
        <v>8</v>
      </c>
      <c r="I26" s="12">
        <v>9</v>
      </c>
      <c r="J26" s="12">
        <v>10</v>
      </c>
      <c r="K26" s="12">
        <v>11</v>
      </c>
    </row>
    <row r="27" spans="1:11" s="3" customFormat="1" ht="21.75" customHeight="1">
      <c r="A27" s="18"/>
      <c r="B27" s="18">
        <v>75095</v>
      </c>
      <c r="C27" s="19" t="s">
        <v>29</v>
      </c>
      <c r="D27" s="16">
        <v>9038</v>
      </c>
      <c r="E27" s="16">
        <v>2887.81</v>
      </c>
      <c r="F27" s="16">
        <f aca="true" t="shared" si="1" ref="F27:F34">E27/D27*100</f>
        <v>31.951869882717414</v>
      </c>
      <c r="G27" s="16">
        <v>0</v>
      </c>
      <c r="H27" s="16">
        <v>0</v>
      </c>
      <c r="I27" s="16" t="s">
        <v>16</v>
      </c>
      <c r="J27" s="16" t="s">
        <v>16</v>
      </c>
      <c r="K27" s="17">
        <v>2887.81</v>
      </c>
    </row>
    <row r="28" spans="1:11" s="3" customFormat="1" ht="43.5" customHeight="1">
      <c r="A28" s="13">
        <v>754</v>
      </c>
      <c r="B28" s="13"/>
      <c r="C28" s="14" t="s">
        <v>42</v>
      </c>
      <c r="D28" s="15">
        <v>10000</v>
      </c>
      <c r="E28" s="15">
        <v>10000</v>
      </c>
      <c r="F28" s="15">
        <f t="shared" si="1"/>
        <v>100</v>
      </c>
      <c r="G28" s="15">
        <v>10000</v>
      </c>
      <c r="H28" s="15" t="s">
        <v>16</v>
      </c>
      <c r="I28" s="16" t="s">
        <v>16</v>
      </c>
      <c r="J28" s="16" t="s">
        <v>16</v>
      </c>
      <c r="K28" s="20" t="s">
        <v>16</v>
      </c>
    </row>
    <row r="29" spans="1:11" s="3" customFormat="1" ht="29.25" customHeight="1">
      <c r="A29" s="18"/>
      <c r="B29" s="18">
        <v>75412</v>
      </c>
      <c r="C29" s="19" t="s">
        <v>43</v>
      </c>
      <c r="D29" s="16">
        <v>10000</v>
      </c>
      <c r="E29" s="16">
        <v>10000</v>
      </c>
      <c r="F29" s="16">
        <f t="shared" si="1"/>
        <v>100</v>
      </c>
      <c r="G29" s="16">
        <v>10000</v>
      </c>
      <c r="H29" s="16" t="s">
        <v>16</v>
      </c>
      <c r="I29" s="16" t="s">
        <v>16</v>
      </c>
      <c r="J29" s="16" t="s">
        <v>16</v>
      </c>
      <c r="K29" s="20" t="s">
        <v>16</v>
      </c>
    </row>
    <row r="30" spans="1:11" s="3" customFormat="1" ht="27" customHeight="1">
      <c r="A30" s="13">
        <v>801</v>
      </c>
      <c r="B30" s="13"/>
      <c r="C30" s="14" t="s">
        <v>30</v>
      </c>
      <c r="D30" s="15">
        <v>3027722</v>
      </c>
      <c r="E30" s="15">
        <f>SUM(E31+E32)</f>
        <v>3022906.02</v>
      </c>
      <c r="F30" s="15">
        <f t="shared" si="1"/>
        <v>99.84093717983356</v>
      </c>
      <c r="G30" s="15">
        <f>SUM(G31+G32)</f>
        <v>3022906.02</v>
      </c>
      <c r="H30" s="15">
        <f>SUM(H31+H32)</f>
        <v>2868675.45</v>
      </c>
      <c r="I30" s="16" t="s">
        <v>16</v>
      </c>
      <c r="J30" s="16" t="s">
        <v>16</v>
      </c>
      <c r="K30" s="20" t="s">
        <v>16</v>
      </c>
    </row>
    <row r="31" spans="1:11" s="3" customFormat="1" ht="22.5" customHeight="1">
      <c r="A31" s="18"/>
      <c r="B31" s="18">
        <v>80101</v>
      </c>
      <c r="C31" s="19" t="s">
        <v>31</v>
      </c>
      <c r="D31" s="16">
        <v>2997722</v>
      </c>
      <c r="E31" s="16">
        <v>2992906.02</v>
      </c>
      <c r="F31" s="16">
        <f t="shared" si="1"/>
        <v>99.83934534289705</v>
      </c>
      <c r="G31" s="16">
        <v>2992906.02</v>
      </c>
      <c r="H31" s="16">
        <v>2838675.45</v>
      </c>
      <c r="I31" s="16" t="s">
        <v>16</v>
      </c>
      <c r="J31" s="16" t="s">
        <v>16</v>
      </c>
      <c r="K31" s="20" t="s">
        <v>16</v>
      </c>
    </row>
    <row r="32" spans="1:11" s="3" customFormat="1" ht="15.75" customHeight="1">
      <c r="A32" s="18"/>
      <c r="B32" s="18">
        <v>80110</v>
      </c>
      <c r="C32" s="19" t="s">
        <v>44</v>
      </c>
      <c r="D32" s="16">
        <v>30000</v>
      </c>
      <c r="E32" s="16">
        <v>30000</v>
      </c>
      <c r="F32" s="16">
        <f t="shared" si="1"/>
        <v>100</v>
      </c>
      <c r="G32" s="16">
        <v>30000</v>
      </c>
      <c r="H32" s="16">
        <v>30000</v>
      </c>
      <c r="I32" s="16"/>
      <c r="J32" s="16"/>
      <c r="K32" s="20"/>
    </row>
    <row r="33" spans="1:11" s="3" customFormat="1" ht="28.5" customHeight="1">
      <c r="A33" s="13">
        <v>900</v>
      </c>
      <c r="B33" s="13"/>
      <c r="C33" s="14" t="s">
        <v>32</v>
      </c>
      <c r="D33" s="15">
        <f>SUM(D34:D36)</f>
        <v>15111</v>
      </c>
      <c r="E33" s="15">
        <f>SUM(E34:E36)</f>
        <v>3062.8</v>
      </c>
      <c r="F33" s="15">
        <f t="shared" si="1"/>
        <v>20.268678446165048</v>
      </c>
      <c r="G33" s="15">
        <f>SUM(G34:G36)</f>
        <v>3062.8</v>
      </c>
      <c r="H33" s="15">
        <v>110.8</v>
      </c>
      <c r="I33" s="16" t="s">
        <v>16</v>
      </c>
      <c r="J33" s="16" t="s">
        <v>16</v>
      </c>
      <c r="K33" s="20" t="s">
        <v>16</v>
      </c>
    </row>
    <row r="34" spans="1:11" s="3" customFormat="1" ht="28.5" customHeight="1">
      <c r="A34" s="18"/>
      <c r="B34" s="18">
        <v>90001</v>
      </c>
      <c r="C34" s="19" t="s">
        <v>33</v>
      </c>
      <c r="D34" s="16">
        <v>10000</v>
      </c>
      <c r="E34" s="16">
        <v>2952</v>
      </c>
      <c r="F34" s="16">
        <f t="shared" si="1"/>
        <v>29.520000000000003</v>
      </c>
      <c r="G34" s="16">
        <v>2952</v>
      </c>
      <c r="H34" s="16" t="s">
        <v>16</v>
      </c>
      <c r="I34" s="16" t="s">
        <v>16</v>
      </c>
      <c r="J34" s="16" t="s">
        <v>16</v>
      </c>
      <c r="K34" s="20" t="s">
        <v>16</v>
      </c>
    </row>
    <row r="35" spans="1:11" s="3" customFormat="1" ht="28.5" customHeight="1">
      <c r="A35" s="18"/>
      <c r="B35" s="18">
        <v>90015</v>
      </c>
      <c r="C35" s="19" t="s">
        <v>34</v>
      </c>
      <c r="D35" s="16">
        <v>5000</v>
      </c>
      <c r="E35" s="16">
        <v>0</v>
      </c>
      <c r="F35" s="16">
        <v>0</v>
      </c>
      <c r="G35" s="16">
        <v>0</v>
      </c>
      <c r="H35" s="16" t="s">
        <v>16</v>
      </c>
      <c r="I35" s="16" t="s">
        <v>16</v>
      </c>
      <c r="J35" s="16" t="s">
        <v>16</v>
      </c>
      <c r="K35" s="20" t="s">
        <v>16</v>
      </c>
    </row>
    <row r="36" spans="1:11" s="3" customFormat="1" ht="21" customHeight="1">
      <c r="A36" s="18"/>
      <c r="B36" s="18">
        <v>90095</v>
      </c>
      <c r="C36" s="19" t="s">
        <v>29</v>
      </c>
      <c r="D36" s="16">
        <v>111</v>
      </c>
      <c r="E36" s="16">
        <v>110.8</v>
      </c>
      <c r="F36" s="16">
        <f>E36/D36*100</f>
        <v>99.81981981981983</v>
      </c>
      <c r="G36" s="16">
        <v>110.8</v>
      </c>
      <c r="H36" s="16">
        <v>110.8</v>
      </c>
      <c r="I36" s="16" t="s">
        <v>16</v>
      </c>
      <c r="J36" s="16" t="s">
        <v>16</v>
      </c>
      <c r="K36" s="20" t="s">
        <v>16</v>
      </c>
    </row>
    <row r="37" spans="1:11" s="3" customFormat="1" ht="22.5" customHeight="1">
      <c r="A37" s="13">
        <v>926</v>
      </c>
      <c r="B37" s="18"/>
      <c r="C37" s="14" t="s">
        <v>35</v>
      </c>
      <c r="D37" s="15">
        <v>1401712</v>
      </c>
      <c r="E37" s="15">
        <v>912781.95</v>
      </c>
      <c r="F37" s="15">
        <f>E37/D37*100</f>
        <v>65.11907938292602</v>
      </c>
      <c r="G37" s="15">
        <v>912781.95</v>
      </c>
      <c r="H37" s="21" t="s">
        <v>16</v>
      </c>
      <c r="I37" s="21" t="s">
        <v>16</v>
      </c>
      <c r="J37" s="21" t="s">
        <v>16</v>
      </c>
      <c r="K37" s="21" t="s">
        <v>16</v>
      </c>
    </row>
    <row r="38" spans="1:11" s="3" customFormat="1" ht="22.5" customHeight="1">
      <c r="A38" s="18"/>
      <c r="B38" s="18">
        <v>92601</v>
      </c>
      <c r="C38" s="19" t="s">
        <v>36</v>
      </c>
      <c r="D38" s="16">
        <v>1401712</v>
      </c>
      <c r="E38" s="16">
        <v>912781.95</v>
      </c>
      <c r="F38" s="16">
        <f>E38/D38*100</f>
        <v>65.11907938292602</v>
      </c>
      <c r="G38" s="16">
        <v>912781.95</v>
      </c>
      <c r="H38" s="20" t="s">
        <v>16</v>
      </c>
      <c r="I38" s="20" t="s">
        <v>16</v>
      </c>
      <c r="J38" s="20" t="s">
        <v>16</v>
      </c>
      <c r="K38" s="21" t="s">
        <v>16</v>
      </c>
    </row>
    <row r="39" spans="1:11" s="7" customFormat="1" ht="23.25" customHeight="1">
      <c r="A39" s="26" t="s">
        <v>37</v>
      </c>
      <c r="B39" s="26"/>
      <c r="C39" s="26"/>
      <c r="D39" s="22">
        <f>SUM(D11+D14+D16+D18+D20+D28+D30+D33+D37)</f>
        <v>5216826</v>
      </c>
      <c r="E39" s="22">
        <f>SUM(E11+E14+E16+E18+E20+E28+E30+E33+E37)</f>
        <v>4621716.6</v>
      </c>
      <c r="F39" s="22">
        <f>E39/D39*100</f>
        <v>88.5925004974289</v>
      </c>
      <c r="G39" s="22">
        <f>SUM(G11+G16+G18+G20+G28+G30+G33+G37)</f>
        <v>4612608.76</v>
      </c>
      <c r="H39" s="22">
        <f>SUM(H11+H16+H30+H33)</f>
        <v>2942530.43</v>
      </c>
      <c r="I39" s="22">
        <v>0</v>
      </c>
      <c r="J39" s="22">
        <v>0</v>
      </c>
      <c r="K39" s="22">
        <f>SUM(K14+K20)</f>
        <v>9107.84</v>
      </c>
    </row>
    <row r="40" spans="1:11" s="7" customFormat="1" ht="16.5" customHeight="1">
      <c r="A40" s="8"/>
      <c r="B40" s="8"/>
      <c r="C40" s="8"/>
      <c r="D40" s="9"/>
      <c r="E40" s="9"/>
      <c r="F40" s="9"/>
      <c r="G40" s="9"/>
      <c r="H40" s="27" t="s">
        <v>38</v>
      </c>
      <c r="I40" s="27"/>
      <c r="J40" s="27"/>
      <c r="K40" s="9"/>
    </row>
    <row r="41" spans="8:10" ht="12.75">
      <c r="H41" s="27" t="s">
        <v>39</v>
      </c>
      <c r="I41" s="27"/>
      <c r="J41" s="27"/>
    </row>
    <row r="42" spans="8:10" ht="12.75">
      <c r="H42" s="10"/>
      <c r="I42" s="10"/>
      <c r="J42" s="10"/>
    </row>
    <row r="43" spans="8:10" ht="12.75">
      <c r="H43" s="27" t="s">
        <v>40</v>
      </c>
      <c r="I43" s="27"/>
      <c r="J43" s="27"/>
    </row>
    <row r="44" spans="8:11" ht="12.75">
      <c r="H44" s="27"/>
      <c r="I44" s="27"/>
      <c r="J44" s="27"/>
      <c r="K44" s="6">
        <v>44</v>
      </c>
    </row>
    <row r="48" ht="12.75">
      <c r="K48" s="6"/>
    </row>
  </sheetData>
  <sheetProtection selectLockedCells="1" selectUnlockedCells="1"/>
  <mergeCells count="26">
    <mergeCell ref="H41:J41"/>
    <mergeCell ref="H44:J44"/>
    <mergeCell ref="F7:F9"/>
    <mergeCell ref="G7:K7"/>
    <mergeCell ref="G8:K8"/>
    <mergeCell ref="F23:F25"/>
    <mergeCell ref="G23:K23"/>
    <mergeCell ref="H43:J43"/>
    <mergeCell ref="H40:J40"/>
    <mergeCell ref="H1:K1"/>
    <mergeCell ref="H2:K2"/>
    <mergeCell ref="H3:K3"/>
    <mergeCell ref="H4:K4"/>
    <mergeCell ref="A6:K6"/>
    <mergeCell ref="A39:C39"/>
    <mergeCell ref="A23:A25"/>
    <mergeCell ref="B23:B25"/>
    <mergeCell ref="G24:K24"/>
    <mergeCell ref="A7:A9"/>
    <mergeCell ref="B7:B9"/>
    <mergeCell ref="C7:C9"/>
    <mergeCell ref="D7:D9"/>
    <mergeCell ref="E7:E9"/>
    <mergeCell ref="C23:C25"/>
    <mergeCell ref="D23:D25"/>
    <mergeCell ref="E23:E25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2012-03-27T09:18:53Z</cp:lastPrinted>
  <dcterms:modified xsi:type="dcterms:W3CDTF">2012-03-30T08:08:15Z</dcterms:modified>
  <cp:category/>
  <cp:version/>
  <cp:contentType/>
  <cp:contentStatus/>
</cp:coreProperties>
</file>