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WPI" sheetId="1" r:id="rId1"/>
    <sheet name="Dochody" sheetId="2" r:id="rId2"/>
    <sheet name="Przychody" sheetId="3" r:id="rId3"/>
    <sheet name="Wydatki" sheetId="4" r:id="rId4"/>
    <sheet name="GFOŚ" sheetId="5" r:id="rId5"/>
  </sheets>
  <definedNames/>
  <calcPr fullCalcOnLoad="1"/>
</workbook>
</file>

<file path=xl/comments5.xml><?xml version="1.0" encoding="utf-8"?>
<comments xmlns="http://schemas.openxmlformats.org/spreadsheetml/2006/main">
  <authors>
    <author>AK</author>
  </authors>
  <commentList>
    <comment ref="C8" authorId="0">
      <text>
        <r>
          <rPr>
            <b/>
            <sz val="8"/>
            <rFont val="Tahoma"/>
            <family val="0"/>
          </rPr>
          <t>AK: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<sst xmlns="http://schemas.openxmlformats.org/spreadsheetml/2006/main" count="227" uniqueCount="155">
  <si>
    <t>Rady Miejskiej w Drobinie</t>
  </si>
  <si>
    <t>Dział</t>
  </si>
  <si>
    <t>Rozdz.</t>
  </si>
  <si>
    <t>Treść</t>
  </si>
  <si>
    <t>010</t>
  </si>
  <si>
    <t>01036</t>
  </si>
  <si>
    <t>Przewodniczący</t>
  </si>
  <si>
    <t>Maciej Klekowicki</t>
  </si>
  <si>
    <t>Załącznik Nr 3</t>
  </si>
  <si>
    <t>Limity wydatków na wieloletnie programy inwestycyjne w latach 2008 - 2010</t>
  </si>
  <si>
    <t>w złotych</t>
  </si>
  <si>
    <t>Lp.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</si>
  <si>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</si>
  <si>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</si>
  <si>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</si>
  <si>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</si>
  <si>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</si>
  <si>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</si>
  <si>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</si>
  <si>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</si>
  <si>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</si>
  <si>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</si>
  <si>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</si>
  <si>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</si>
  <si>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</si>
  <si>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</si>
  <si>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Wydatki inwestycyjne jednostek budżetowych - Centrum spacerowo - rekreacyjne w Drobinie</t>
  </si>
  <si>
    <t>UMiG Drobin</t>
  </si>
  <si>
    <t>2.</t>
  </si>
  <si>
    <t>3.</t>
  </si>
  <si>
    <t>4.</t>
  </si>
  <si>
    <t>Wydatki inwestycyjne jednostek budżetowych - Przebudowa drogi gminnej  Nr 290502 W Mogielnica-Kowalewo</t>
  </si>
  <si>
    <t>5.</t>
  </si>
  <si>
    <t>6.</t>
  </si>
  <si>
    <t>7.</t>
  </si>
  <si>
    <t>8.</t>
  </si>
  <si>
    <t>Wydatki inwestycyjne jednostek budżetowych - Termomodernizacja budynku przedszkola przy ul. Przyszłość 14 w Drobinie</t>
  </si>
  <si>
    <t>9.</t>
  </si>
  <si>
    <t>Wydatki inwestycyjne jednostek budżetowych - Budowa sieci monitoringu i modernizacja oświetlenia rynku w Drobinie</t>
  </si>
  <si>
    <t>10.</t>
  </si>
  <si>
    <t>Wydatki inwestycyjne jednostek budżetowych - Budowa boiska sportowego w Łęgu Probostwie</t>
  </si>
  <si>
    <t>11.</t>
  </si>
  <si>
    <t>Wydatki inwestycyjne jednostek budżetowych - Budowa boiska sportowego w Drobinie oraz urządzenie placu zabaw dla dzieci (dokumentacja + SW)</t>
  </si>
  <si>
    <t>Ogółem</t>
  </si>
  <si>
    <t>x</t>
  </si>
  <si>
    <t>12.</t>
  </si>
  <si>
    <t>13.</t>
  </si>
  <si>
    <t>14.</t>
  </si>
  <si>
    <t>Wydatki inwestycyjne jednostek budżetowych - Przebudowa drogi gminnej Nr 290501W w Siemieniu</t>
  </si>
  <si>
    <t>Wydatki inwestycyjne jednostek budżetowych - Przebudowa dwóch odcinków dróg powiatowych relacji Nagórki Dobrskie-Warszewka-Wrogocin-Setropie</t>
  </si>
  <si>
    <t>wydatki inwestycyjne jednostek budżetowych - wykonanie dokumentacji projektowo-kosztorysowej na: parking przy Miejskim Ośrodku Sportu i Rekreacji w Drobinie, parking przy M-G Przedszkolu w Drobinie, pasaż spacerowy od ul.Płockiejdo ul.Przyszłość i od ul.Przyszłość do ul. Nowej w Drobinie</t>
  </si>
  <si>
    <t xml:space="preserve">Wydatki inwestycyjne jednostek budżetowych - Przebudowa drogi gminnej Nr 290535W Cieszewo-Maliszewko </t>
  </si>
  <si>
    <t>wydatki inwestycyjne jednostek budżetowych - Odnowa kamieniczek w centrum Drobina</t>
  </si>
  <si>
    <t>Wydatki inwestycyjne jednostek budżetowych - Remont budynków dydaktycznych A i B oraz sali gimnastycznej, Zespołu Szkół w Drobinie -wykonanie dokumentacji projektowej i Studium Wykonalności projektu</t>
  </si>
  <si>
    <t>wydatki inwestycyjne jednostek budżetowych - Urządzenie parku przy ul. Rynek w Drobinie</t>
  </si>
  <si>
    <t>A - 200000</t>
  </si>
  <si>
    <t>poz. 6, rubr. 10 - A - środki  z budżetu państwa</t>
  </si>
  <si>
    <t>Załącznik Nr 4</t>
  </si>
  <si>
    <t>Wydatki inwestycyjne jednostek budżetowych - Przebudowa ulic w mieście Drobinie: Przyszłość, Kryskich, Mniszkówny, Św.Stanisława Kostki, Ogrodowa, Komisji Edukacji Narodowej oraz ul. Płocka na odcinku od ul. Przyszłość do drogi powiatowej Nr 193</t>
  </si>
  <si>
    <t>Załącznik Nr 1</t>
  </si>
  <si>
    <t>ZMIANY W DOCHODACH BUDŻETU MIASTA I GMINY DROBIN NA 2008R.</t>
  </si>
  <si>
    <t>§</t>
  </si>
  <si>
    <t>Bieżące</t>
  </si>
  <si>
    <t>Majątkowe</t>
  </si>
  <si>
    <t>zwiększa</t>
  </si>
  <si>
    <t>zmniejsza</t>
  </si>
  <si>
    <t>Pozostała działalność</t>
  </si>
  <si>
    <t>Bezpieczeństwo publiczne i ochrona przeciwpożarowa</t>
  </si>
  <si>
    <t>Oświata i wychowanie</t>
  </si>
  <si>
    <t>Pomoc społeczna</t>
  </si>
  <si>
    <t>Razem</t>
  </si>
  <si>
    <t>Załącznik Nr 2</t>
  </si>
  <si>
    <t>ZMIANY W WYDATKACH BUDŻETU MIASTA I GMINY DROBIN NA 2008R.</t>
  </si>
  <si>
    <t>składki na ubezpieczenia społeczne</t>
  </si>
  <si>
    <t>składki na Fundusz Pracy</t>
  </si>
  <si>
    <t>Ochotnicze straże pożarne</t>
  </si>
  <si>
    <t>Dowożenie uczniów do szkół</t>
  </si>
  <si>
    <t>Licea Ogólnokształcące</t>
  </si>
  <si>
    <t>Gospodarka komunalna i ochrona środowiska</t>
  </si>
  <si>
    <t>Gospodarka ściekowa i ochrona wód</t>
  </si>
  <si>
    <t>z dnia 27 czerwca 2008r.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</si>
  <si>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</si>
  <si>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jednostek organizacyjnych</t>
  </si>
  <si>
    <t>Rekompensaty utraconych dochodów w podatkach i opłatach lokalnych</t>
  </si>
  <si>
    <t>Zakup usług pozostałych</t>
  </si>
  <si>
    <t>Wytwarzanie i zaopatrywanie w energię elektryczną, gaz i wodę</t>
  </si>
  <si>
    <t>Dostarczanie wody</t>
  </si>
  <si>
    <t>Szkoła Drobin</t>
  </si>
  <si>
    <t>Wydatki osobowe niezaliczone do wynagrodzeń</t>
  </si>
  <si>
    <t>Szkoły podstawowe</t>
  </si>
  <si>
    <t>Opłaty z tytułu zakupu usług telekomunikacyjnych telefonii komórkowej</t>
  </si>
  <si>
    <t>Zakup usług pozostałych - dopłata do ścieków</t>
  </si>
  <si>
    <t>Zakup usług pozostałych - dopłata do wody</t>
  </si>
  <si>
    <t>Oczyszczanie miast i wsi</t>
  </si>
  <si>
    <t>Różne opłaty i składki - opłata roczna tytułem wyłączenia z produkcji rolniczej gruntów</t>
  </si>
  <si>
    <t>Kultura i ochrona dziedzictwa narodowego</t>
  </si>
  <si>
    <t>Pozostałe zadania w zakresie kultury</t>
  </si>
  <si>
    <t>Razem:</t>
  </si>
  <si>
    <t>Środki z przeznaczeniem na sfinansowanie - w ramach wdrażania reformy oświaty - zakończenia</t>
  </si>
  <si>
    <t xml:space="preserve">dwuletniego programu pilotażowego nauczania języka angielskiego od klasy pierwszej </t>
  </si>
  <si>
    <t>Zakup usług pozostałych -  finansowanie z pożyczek i kredytów zagranicznych (Bank Światowy)</t>
  </si>
  <si>
    <t>Dotacja celowa z budżetu dla pozostałych jednostek zaliczanych do sektora finansów publicznych - finansowanie z pożyczek i kredytów zagranicznych (Bank Światowy)</t>
  </si>
  <si>
    <t>szkoły podstawowej od stycznia 2008 do sierpnia 2008.</t>
  </si>
  <si>
    <t>Dotacja celowa z budżetu na finansowanie lub dofinansowanie zadań zleconych do realizacji stowarzyszeniom - finansowanie z pożyczek i kredytów zagranicznych (Bank Światowy)</t>
  </si>
  <si>
    <t xml:space="preserve">Rozdział 80101 - Decyzja Wojewody Mazowieckiego nr 72/2008 z 12.06.2008r. </t>
  </si>
  <si>
    <t>Szkoła Drobin - środki Urzędu Wojewódzkiego</t>
  </si>
  <si>
    <t>Szkoła Łęg - środki Urzędu Wojewódzkiego</t>
  </si>
  <si>
    <t>Szkoła Cieszewo - środki Urzędu Wojewódzkiego</t>
  </si>
  <si>
    <t>Szkoła Rogotwórsk - środki Urzędu Wojewódzkiego</t>
  </si>
  <si>
    <t>Mazowieckiego nr 72/2008 z 12.06.2008r</t>
  </si>
  <si>
    <t>Transport i łączność</t>
  </si>
  <si>
    <t>Drogi publiczne gminne</t>
  </si>
  <si>
    <t>Wydatki inwestycyjne jednostek budżetowych</t>
  </si>
  <si>
    <t>Zakup usług remontowych - remont drogi w Chudzynie</t>
  </si>
  <si>
    <t>Przebudowa drogi gminnej  Nr 290502 W Mogielnica-Kowalewo</t>
  </si>
  <si>
    <t>Przebudowa ulic w mieście Drobinie: Przyszłość, Kryskich, Mniszkówny, Św.Stanisława Kostki, Ogrodowa, Komisji Edukacji Narodowej oraz ul. Płocka na odcinku od ul. Przyszłość do drogi powiatowej Nr 193</t>
  </si>
  <si>
    <t>Zmiany w planie wydatków Gminnego Funduszu Ochrony Środowiska na 2008 rok</t>
  </si>
  <si>
    <t>Wyszczególnienie</t>
  </si>
  <si>
    <t>Wydatki bieżące</t>
  </si>
  <si>
    <t>poprzez dodanie wydatków do poszczególnych paragrafów</t>
  </si>
  <si>
    <t>Zakup drukarki</t>
  </si>
  <si>
    <t>Zakup ławek</t>
  </si>
  <si>
    <t>Zakup koszy na odpady na teren miasta Drobina</t>
  </si>
  <si>
    <t>Aktualizacja gminnego planu usuwania wyrobów zawierających azbest z terenu miasta i gminy Drobin</t>
  </si>
  <si>
    <t xml:space="preserve">Przewodniczący </t>
  </si>
  <si>
    <t xml:space="preserve">Rady Miejskiej </t>
  </si>
  <si>
    <t>w Drobinie</t>
  </si>
  <si>
    <t>Aktualizacja gminnego planu gospodarki odpadami na lata          2008-20015</t>
  </si>
  <si>
    <t>Dotacje celowe otrzymane z budżetu państwa na realizację własnych zadań bieżących gmin</t>
  </si>
  <si>
    <t>składki na ubezpieczenia społeczne - środki  Urzędu Wojewódzkiego</t>
  </si>
  <si>
    <t>składki na Fundusz Pracy - środki  Urzędu Wojewódzkiego</t>
  </si>
  <si>
    <t>wynagrodzenia osobowe pracowników</t>
  </si>
  <si>
    <t>wynagrodzenia osobowe pracowników - środki Urzędu Wojewódzkiego</t>
  </si>
  <si>
    <t>Zakup siatki ogrodzeniowej leśnej do ogrodzenia rekultywowanego nieużytku w Kucharach</t>
  </si>
  <si>
    <r>
      <t>§</t>
    </r>
    <r>
      <rPr>
        <i/>
        <sz val="10"/>
        <rFont val="Arial CE"/>
        <family val="0"/>
      </rPr>
      <t xml:space="preserve"> 4210 - Zakup materiałów i wyposażenia</t>
    </r>
  </si>
  <si>
    <r>
      <t>§</t>
    </r>
    <r>
      <rPr>
        <i/>
        <sz val="10"/>
        <rFont val="Arial CE"/>
        <family val="0"/>
      </rPr>
      <t xml:space="preserve"> 4300 - Zakup usług pozostałych</t>
    </r>
  </si>
  <si>
    <t>Programu Integracji Społecznej.</t>
  </si>
  <si>
    <t>Zakup usług pozostałych - dopłata do realizacji e-urząd w ramach projektu "Region płockiregionem europejskim" realizowanego wspólnie z Związkiem Gmin Regionu Płockiego</t>
  </si>
  <si>
    <r>
      <t>Dział 400, 600, 754, 801, 900, 921</t>
    </r>
    <r>
      <rPr>
        <sz val="10"/>
        <rFont val="Arial CE"/>
        <family val="0"/>
      </rPr>
      <t xml:space="preserve"> - zmian dokonano w celu realnego wykonania budżetu</t>
    </r>
  </si>
  <si>
    <r>
      <t>Dział 852</t>
    </r>
    <r>
      <rPr>
        <sz val="10"/>
        <rFont val="Arial CE"/>
        <family val="0"/>
      </rPr>
      <t xml:space="preserve"> - zmian dokonano w związku z przeprowadzeniem konkursów w ramach </t>
    </r>
  </si>
  <si>
    <r>
      <t xml:space="preserve">Rozdział 80101 </t>
    </r>
    <r>
      <rPr>
        <i/>
        <sz val="10"/>
        <rFont val="Arial"/>
        <family val="2"/>
      </rPr>
      <t>§</t>
    </r>
    <r>
      <rPr>
        <i/>
        <sz val="10"/>
        <rFont val="Arial CE"/>
        <family val="0"/>
      </rPr>
      <t xml:space="preserve"> 4010, 4110, 4120</t>
    </r>
    <r>
      <rPr>
        <sz val="10"/>
        <rFont val="Arial CE"/>
        <family val="0"/>
      </rPr>
      <t xml:space="preserve"> - środki  Urzędu Wojewódzkiego - Decyzja Wojewody  </t>
    </r>
  </si>
  <si>
    <t>Załącznik Nr 5</t>
  </si>
  <si>
    <t>Przychody budżetu w 2008 r.</t>
  </si>
  <si>
    <t>Klasyfikacja
§</t>
  </si>
  <si>
    <t>Zwiększa</t>
  </si>
  <si>
    <t>Zmniejsza</t>
  </si>
  <si>
    <t>Przychody ogółem:</t>
  </si>
  <si>
    <t xml:space="preserve"> -      </t>
  </si>
  <si>
    <t>Przychody z zaciągniętych pożyczek i kredytów na rynku krajowym</t>
  </si>
  <si>
    <t>§ 952</t>
  </si>
  <si>
    <t>do uchwały Nr 120/XXVI/08</t>
  </si>
  <si>
    <t>Gospodarka mieszkaniowa</t>
  </si>
  <si>
    <t>Gospodarka gruntami i nieruchomościami</t>
  </si>
  <si>
    <t>Wydatki na zakupy inwestycyjne jednostek budżetowych -             zakup pieca do kotłowni</t>
  </si>
  <si>
    <r>
      <t xml:space="preserve">Dział 700 - </t>
    </r>
    <r>
      <rPr>
        <sz val="10"/>
        <rFont val="Arial CE"/>
        <family val="0"/>
      </rPr>
      <t>zakup pieca do kotłowni gminnej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</si>
</sst>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  <numFmt numFmtId="174" formatCode="[$-415]d\ mmmm\ yyyy"/>
    <numFmt numFmtId="175" formatCode="#,##0\ _z_ł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13"/>
      <name val="Arial CE"/>
      <family val="0"/>
    </font>
    <font>
      <i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72" fontId="0" fillId="0" borderId="1" xfId="15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17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172" fontId="0" fillId="0" borderId="3" xfId="15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172" fontId="0" fillId="0" borderId="1" xfId="15" applyNumberFormat="1" applyBorder="1" applyAlignment="1">
      <alignment/>
    </xf>
    <xf numFmtId="172" fontId="0" fillId="0" borderId="1" xfId="15" applyNumberFormat="1" applyBorder="1" applyAlignment="1">
      <alignment vertical="center" wrapText="1"/>
    </xf>
    <xf numFmtId="172" fontId="0" fillId="0" borderId="1" xfId="15" applyNumberFormat="1" applyBorder="1" applyAlignment="1">
      <alignment horizontal="center"/>
    </xf>
    <xf numFmtId="175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43" fontId="8" fillId="0" borderId="1" xfId="15" applyFont="1" applyBorder="1" applyAlignment="1">
      <alignment/>
    </xf>
    <xf numFmtId="43" fontId="0" fillId="0" borderId="1" xfId="15" applyBorder="1" applyAlignment="1">
      <alignment/>
    </xf>
    <xf numFmtId="43" fontId="0" fillId="0" borderId="1" xfId="15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 quotePrefix="1">
      <alignment/>
    </xf>
    <xf numFmtId="43" fontId="1" fillId="0" borderId="1" xfId="15" applyFont="1" applyBorder="1" applyAlignment="1">
      <alignment/>
    </xf>
    <xf numFmtId="0" fontId="8" fillId="0" borderId="1" xfId="0" applyFont="1" applyBorder="1" applyAlignment="1" quotePrefix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3" fontId="0" fillId="0" borderId="0" xfId="15" applyBorder="1" applyAlignment="1">
      <alignment horizontal="center"/>
    </xf>
    <xf numFmtId="43" fontId="1" fillId="0" borderId="1" xfId="15" applyNumberFormat="1" applyFont="1" applyBorder="1" applyAlignment="1">
      <alignment horizontal="right"/>
    </xf>
    <xf numFmtId="43" fontId="8" fillId="0" borderId="1" xfId="15" applyNumberFormat="1" applyFont="1" applyBorder="1" applyAlignment="1">
      <alignment horizontal="right"/>
    </xf>
    <xf numFmtId="43" fontId="0" fillId="0" borderId="1" xfId="15" applyNumberFormat="1" applyBorder="1" applyAlignment="1">
      <alignment horizontal="right"/>
    </xf>
    <xf numFmtId="43" fontId="0" fillId="0" borderId="1" xfId="15" applyNumberFormat="1" applyFont="1" applyBorder="1" applyAlignment="1">
      <alignment horizontal="right"/>
    </xf>
    <xf numFmtId="43" fontId="1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43" fontId="0" fillId="0" borderId="5" xfId="15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0" fillId="0" borderId="0" xfId="15" applyBorder="1" applyAlignment="1">
      <alignment horizontal="center"/>
    </xf>
    <xf numFmtId="43" fontId="0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44" fontId="0" fillId="0" borderId="0" xfId="18" applyFont="1" applyAlignment="1">
      <alignment horizontal="center"/>
    </xf>
    <xf numFmtId="44" fontId="0" fillId="0" borderId="0" xfId="18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43" fontId="0" fillId="0" borderId="0" xfId="15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E1" sqref="E1"/>
    </sheetView>
  </sheetViews>
  <sheetFormatPr defaultColWidth="9.00390625" defaultRowHeight="12.75"/>
  <cols>
    <col min="1" max="1" width="3.25390625" style="0" customWidth="1"/>
    <col min="2" max="2" width="4.875" style="0" customWidth="1"/>
    <col min="3" max="3" width="6.125" style="0" customWidth="1"/>
    <col min="4" max="4" width="5.125" style="0" customWidth="1"/>
    <col min="5" max="5" width="25.125" style="0" customWidth="1"/>
    <col min="6" max="6" width="13.00390625" style="0" customWidth="1"/>
    <col min="7" max="7" width="12.00390625" style="0" customWidth="1"/>
    <col min="8" max="8" width="12.625" style="0" customWidth="1"/>
    <col min="9" max="9" width="3.125" style="0" customWidth="1"/>
    <col min="10" max="10" width="10.875" style="0" customWidth="1"/>
    <col min="11" max="11" width="3.75390625" style="0" customWidth="1"/>
    <col min="12" max="12" width="13.00390625" style="0" customWidth="1"/>
    <col min="13" max="13" width="12.125" style="0" customWidth="1"/>
    <col min="14" max="14" width="6.125" style="0" customWidth="1"/>
  </cols>
  <sheetData>
    <row r="1" spans="12:14" ht="12.75">
      <c r="L1" s="73" t="s">
        <v>8</v>
      </c>
      <c r="M1" s="74"/>
      <c r="N1" s="74"/>
    </row>
    <row r="2" spans="12:14" ht="12.75">
      <c r="L2" s="67" t="s">
        <v>150</v>
      </c>
      <c r="M2" s="67"/>
      <c r="N2" s="67"/>
    </row>
    <row r="3" spans="12:14" ht="12.75">
      <c r="L3" s="67" t="s">
        <v>0</v>
      </c>
      <c r="M3" s="67"/>
      <c r="N3" s="67"/>
    </row>
    <row r="4" spans="12:14" ht="12.75">
      <c r="L4" s="67" t="s">
        <v>80</v>
      </c>
      <c r="M4" s="67"/>
      <c r="N4" s="67"/>
    </row>
    <row r="5" spans="1:14" ht="18" customHeight="1">
      <c r="A5" s="75" t="s">
        <v>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10</v>
      </c>
    </row>
    <row r="7" spans="1:14" ht="12.75" customHeight="1">
      <c r="A7" s="71" t="s">
        <v>11</v>
      </c>
      <c r="B7" s="71" t="s">
        <v>1</v>
      </c>
      <c r="C7" s="71" t="s">
        <v>2</v>
      </c>
      <c r="D7" s="71" t="s">
        <v>12</v>
      </c>
      <c r="E7" s="70" t="s">
        <v>13</v>
      </c>
      <c r="F7" s="70" t="s">
        <v>14</v>
      </c>
      <c r="G7" s="70" t="s">
        <v>15</v>
      </c>
      <c r="H7" s="70"/>
      <c r="I7" s="70"/>
      <c r="J7" s="70"/>
      <c r="K7" s="70"/>
      <c r="L7" s="70"/>
      <c r="M7" s="70"/>
      <c r="N7" s="69" t="s">
        <v>16</v>
      </c>
    </row>
    <row r="8" spans="1:14" ht="12.75" customHeight="1">
      <c r="A8" s="71"/>
      <c r="B8" s="71"/>
      <c r="C8" s="71"/>
      <c r="D8" s="71"/>
      <c r="E8" s="70"/>
      <c r="F8" s="70"/>
      <c r="G8" s="70" t="s">
        <v>17</v>
      </c>
      <c r="H8" s="70" t="s">
        <v>18</v>
      </c>
      <c r="I8" s="70"/>
      <c r="J8" s="70"/>
      <c r="K8" s="70"/>
      <c r="L8" s="70" t="s">
        <v>19</v>
      </c>
      <c r="M8" s="70" t="s">
        <v>20</v>
      </c>
      <c r="N8" s="69"/>
    </row>
    <row r="9" spans="1:14" ht="12.75" customHeight="1">
      <c r="A9" s="71"/>
      <c r="B9" s="71"/>
      <c r="C9" s="71"/>
      <c r="D9" s="71"/>
      <c r="E9" s="70"/>
      <c r="F9" s="70"/>
      <c r="G9" s="70"/>
      <c r="H9" s="70" t="s">
        <v>21</v>
      </c>
      <c r="I9" s="70" t="s">
        <v>22</v>
      </c>
      <c r="J9" s="69" t="s">
        <v>23</v>
      </c>
      <c r="K9" s="69" t="s">
        <v>24</v>
      </c>
      <c r="L9" s="70"/>
      <c r="M9" s="70"/>
      <c r="N9" s="69"/>
    </row>
    <row r="10" spans="1:14" ht="12.75">
      <c r="A10" s="71"/>
      <c r="B10" s="71"/>
      <c r="C10" s="71"/>
      <c r="D10" s="71"/>
      <c r="E10" s="70"/>
      <c r="F10" s="70"/>
      <c r="G10" s="70"/>
      <c r="H10" s="70"/>
      <c r="I10" s="70"/>
      <c r="J10" s="69"/>
      <c r="K10" s="69"/>
      <c r="L10" s="70"/>
      <c r="M10" s="70"/>
      <c r="N10" s="69"/>
    </row>
    <row r="11" spans="1:14" ht="166.5" customHeight="1">
      <c r="A11" s="71"/>
      <c r="B11" s="71"/>
      <c r="C11" s="71"/>
      <c r="D11" s="71"/>
      <c r="E11" s="70"/>
      <c r="F11" s="70"/>
      <c r="G11" s="70"/>
      <c r="H11" s="70"/>
      <c r="I11" s="70"/>
      <c r="J11" s="69"/>
      <c r="K11" s="69"/>
      <c r="L11" s="70"/>
      <c r="M11" s="70"/>
      <c r="N11" s="69"/>
    </row>
    <row r="12" spans="1:14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</row>
    <row r="13" spans="1:14" ht="51">
      <c r="A13" s="7" t="s">
        <v>25</v>
      </c>
      <c r="B13" s="8" t="s">
        <v>4</v>
      </c>
      <c r="C13" s="8" t="s">
        <v>5</v>
      </c>
      <c r="D13" s="9">
        <v>6050</v>
      </c>
      <c r="E13" s="10" t="s">
        <v>26</v>
      </c>
      <c r="F13" s="11">
        <v>690000</v>
      </c>
      <c r="G13" s="11">
        <f>SUM(H13:K13)</f>
        <v>0</v>
      </c>
      <c r="H13" s="11">
        <v>0</v>
      </c>
      <c r="I13" s="9"/>
      <c r="J13" s="10"/>
      <c r="K13" s="9"/>
      <c r="L13" s="11">
        <v>690000</v>
      </c>
      <c r="M13" s="11"/>
      <c r="N13" s="12" t="s">
        <v>27</v>
      </c>
    </row>
    <row r="14" spans="1:14" ht="89.25">
      <c r="A14" s="7" t="s">
        <v>28</v>
      </c>
      <c r="B14" s="9">
        <v>600</v>
      </c>
      <c r="C14" s="9">
        <v>60016</v>
      </c>
      <c r="D14" s="9">
        <v>6050</v>
      </c>
      <c r="E14" s="10" t="s">
        <v>49</v>
      </c>
      <c r="F14" s="11">
        <v>3632086</v>
      </c>
      <c r="G14" s="11">
        <v>32086</v>
      </c>
      <c r="H14" s="11">
        <v>32086</v>
      </c>
      <c r="I14" s="9"/>
      <c r="J14" s="10"/>
      <c r="K14" s="9"/>
      <c r="L14" s="11">
        <v>1600000</v>
      </c>
      <c r="M14" s="11">
        <v>2000000</v>
      </c>
      <c r="N14" s="12" t="s">
        <v>27</v>
      </c>
    </row>
    <row r="15" spans="1:14" ht="140.25">
      <c r="A15" s="7" t="s">
        <v>29</v>
      </c>
      <c r="B15" s="9">
        <v>600</v>
      </c>
      <c r="C15" s="9">
        <v>60016</v>
      </c>
      <c r="D15" s="9">
        <v>6050</v>
      </c>
      <c r="E15" s="10" t="s">
        <v>58</v>
      </c>
      <c r="F15" s="11">
        <v>2500000</v>
      </c>
      <c r="G15" s="11">
        <v>432000</v>
      </c>
      <c r="H15" s="11">
        <v>432000</v>
      </c>
      <c r="I15" s="9"/>
      <c r="J15" s="10"/>
      <c r="K15" s="9"/>
      <c r="L15" s="11">
        <v>1000000</v>
      </c>
      <c r="M15" s="11">
        <v>1125000</v>
      </c>
      <c r="N15" s="12" t="s">
        <v>27</v>
      </c>
    </row>
    <row r="16" spans="1:14" ht="63.75">
      <c r="A16" s="7" t="s">
        <v>30</v>
      </c>
      <c r="B16" s="9">
        <v>600</v>
      </c>
      <c r="C16" s="9">
        <v>60016</v>
      </c>
      <c r="D16" s="9">
        <v>6050</v>
      </c>
      <c r="E16" s="10" t="s">
        <v>51</v>
      </c>
      <c r="F16" s="11">
        <v>1600000</v>
      </c>
      <c r="G16" s="11">
        <v>0</v>
      </c>
      <c r="H16" s="11">
        <v>0</v>
      </c>
      <c r="I16" s="9"/>
      <c r="J16" s="10"/>
      <c r="K16" s="9"/>
      <c r="L16" s="11">
        <v>1600000</v>
      </c>
      <c r="M16" s="11"/>
      <c r="N16" s="12" t="s">
        <v>27</v>
      </c>
    </row>
    <row r="17" spans="1:14" ht="63.75">
      <c r="A17" s="7" t="s">
        <v>32</v>
      </c>
      <c r="B17" s="9">
        <v>600</v>
      </c>
      <c r="C17" s="9">
        <v>60016</v>
      </c>
      <c r="D17" s="9">
        <v>6050</v>
      </c>
      <c r="E17" s="10" t="s">
        <v>31</v>
      </c>
      <c r="F17" s="11">
        <v>1200000</v>
      </c>
      <c r="G17" s="11">
        <v>260000</v>
      </c>
      <c r="H17" s="11">
        <v>260000</v>
      </c>
      <c r="I17" s="9"/>
      <c r="J17" s="10"/>
      <c r="K17" s="9"/>
      <c r="L17" s="11">
        <v>600000</v>
      </c>
      <c r="M17" s="11"/>
      <c r="N17" s="12" t="s">
        <v>27</v>
      </c>
    </row>
    <row r="18" spans="1:14" ht="65.25" customHeight="1">
      <c r="A18" s="7" t="s">
        <v>33</v>
      </c>
      <c r="B18" s="9">
        <v>600</v>
      </c>
      <c r="C18" s="9">
        <v>60016</v>
      </c>
      <c r="D18" s="9">
        <v>6050</v>
      </c>
      <c r="E18" s="10" t="s">
        <v>48</v>
      </c>
      <c r="F18" s="11">
        <v>1130900</v>
      </c>
      <c r="G18" s="11">
        <v>600000</v>
      </c>
      <c r="H18" s="11">
        <v>400000</v>
      </c>
      <c r="I18" s="9"/>
      <c r="J18" s="24" t="s">
        <v>55</v>
      </c>
      <c r="K18" s="9"/>
      <c r="L18" s="11">
        <v>530900</v>
      </c>
      <c r="M18" s="19"/>
      <c r="N18" s="20" t="s">
        <v>27</v>
      </c>
    </row>
    <row r="19" spans="1:14" ht="163.5" customHeight="1">
      <c r="A19" s="7" t="s">
        <v>34</v>
      </c>
      <c r="B19" s="9">
        <v>600</v>
      </c>
      <c r="C19" s="9">
        <v>60016</v>
      </c>
      <c r="D19" s="9">
        <v>6050</v>
      </c>
      <c r="E19" s="10" t="s">
        <v>50</v>
      </c>
      <c r="F19" s="11">
        <v>670000</v>
      </c>
      <c r="G19" s="11">
        <v>20740</v>
      </c>
      <c r="H19" s="11">
        <v>20740</v>
      </c>
      <c r="I19" s="16"/>
      <c r="J19" s="17"/>
      <c r="K19" s="16"/>
      <c r="L19" s="22">
        <v>649260</v>
      </c>
      <c r="M19" s="21">
        <v>0</v>
      </c>
      <c r="N19" s="20" t="s">
        <v>27</v>
      </c>
    </row>
    <row r="20" spans="1:14" ht="51">
      <c r="A20" s="7" t="s">
        <v>35</v>
      </c>
      <c r="B20" s="9">
        <v>700</v>
      </c>
      <c r="C20" s="9">
        <v>70095</v>
      </c>
      <c r="D20" s="9">
        <v>6050</v>
      </c>
      <c r="E20" s="10" t="s">
        <v>52</v>
      </c>
      <c r="F20" s="11">
        <v>840000</v>
      </c>
      <c r="G20" s="11">
        <v>40000</v>
      </c>
      <c r="H20" s="11">
        <v>40000</v>
      </c>
      <c r="I20" s="16"/>
      <c r="J20" s="17"/>
      <c r="K20" s="16"/>
      <c r="L20" s="22">
        <v>400000</v>
      </c>
      <c r="M20" s="23">
        <v>400000</v>
      </c>
      <c r="N20" s="20" t="s">
        <v>27</v>
      </c>
    </row>
    <row r="21" spans="1:14" ht="114.75">
      <c r="A21" s="7" t="s">
        <v>37</v>
      </c>
      <c r="B21" s="9">
        <v>801</v>
      </c>
      <c r="C21" s="9">
        <v>80101</v>
      </c>
      <c r="D21" s="9">
        <v>6050</v>
      </c>
      <c r="E21" s="10" t="s">
        <v>53</v>
      </c>
      <c r="F21" s="11">
        <v>2100000</v>
      </c>
      <c r="G21" s="11">
        <f>SUM(H21:K21)</f>
        <v>70000</v>
      </c>
      <c r="H21" s="11">
        <v>70000</v>
      </c>
      <c r="I21" s="9"/>
      <c r="J21" s="10"/>
      <c r="K21" s="9"/>
      <c r="L21" s="11">
        <v>1000000</v>
      </c>
      <c r="M21" s="11">
        <v>1030000</v>
      </c>
      <c r="N21" s="12" t="s">
        <v>27</v>
      </c>
    </row>
    <row r="22" spans="1:14" ht="63.75">
      <c r="A22" s="7" t="s">
        <v>39</v>
      </c>
      <c r="B22" s="9">
        <v>801</v>
      </c>
      <c r="C22" s="9">
        <v>80104</v>
      </c>
      <c r="D22" s="9">
        <v>6050</v>
      </c>
      <c r="E22" s="10" t="s">
        <v>36</v>
      </c>
      <c r="F22" s="11">
        <v>405000</v>
      </c>
      <c r="G22" s="11">
        <f>SUM(H22:K22)</f>
        <v>60000</v>
      </c>
      <c r="H22" s="11">
        <v>60000</v>
      </c>
      <c r="I22" s="9"/>
      <c r="J22" s="10"/>
      <c r="K22" s="9"/>
      <c r="L22" s="11">
        <v>345000</v>
      </c>
      <c r="M22" s="11"/>
      <c r="N22" s="12" t="s">
        <v>27</v>
      </c>
    </row>
    <row r="23" spans="1:14" ht="51">
      <c r="A23" s="7" t="s">
        <v>41</v>
      </c>
      <c r="B23" s="9">
        <v>900</v>
      </c>
      <c r="C23" s="9">
        <v>90004</v>
      </c>
      <c r="D23" s="9">
        <v>6050</v>
      </c>
      <c r="E23" s="10" t="s">
        <v>54</v>
      </c>
      <c r="F23" s="11">
        <v>165000</v>
      </c>
      <c r="G23" s="11">
        <v>15000</v>
      </c>
      <c r="H23" s="11">
        <v>15000</v>
      </c>
      <c r="I23" s="9"/>
      <c r="J23" s="10"/>
      <c r="K23" s="9"/>
      <c r="L23" s="11">
        <v>150000</v>
      </c>
      <c r="M23" s="11"/>
      <c r="N23" s="12" t="s">
        <v>27</v>
      </c>
    </row>
    <row r="24" spans="1:14" ht="63.75">
      <c r="A24" s="7" t="s">
        <v>45</v>
      </c>
      <c r="B24" s="9">
        <v>900</v>
      </c>
      <c r="C24" s="9">
        <v>90015</v>
      </c>
      <c r="D24" s="9">
        <v>6050</v>
      </c>
      <c r="E24" s="10" t="s">
        <v>38</v>
      </c>
      <c r="F24" s="11">
        <v>400000</v>
      </c>
      <c r="G24" s="11">
        <f>SUM(H24:K24)</f>
        <v>60000</v>
      </c>
      <c r="H24" s="11">
        <v>60000</v>
      </c>
      <c r="I24" s="9"/>
      <c r="J24" s="10"/>
      <c r="K24" s="9"/>
      <c r="L24" s="11">
        <v>340000</v>
      </c>
      <c r="M24" s="11"/>
      <c r="N24" s="12" t="s">
        <v>27</v>
      </c>
    </row>
    <row r="25" spans="1:14" ht="51">
      <c r="A25" s="7" t="s">
        <v>46</v>
      </c>
      <c r="B25" s="9">
        <v>926</v>
      </c>
      <c r="C25" s="9">
        <v>92601</v>
      </c>
      <c r="D25" s="9">
        <v>6050</v>
      </c>
      <c r="E25" s="10" t="s">
        <v>40</v>
      </c>
      <c r="F25" s="11">
        <v>710000</v>
      </c>
      <c r="G25" s="11">
        <f>SUM(H25:K25)</f>
        <v>100000</v>
      </c>
      <c r="H25" s="11">
        <v>100000</v>
      </c>
      <c r="I25" s="9"/>
      <c r="J25" s="10"/>
      <c r="K25" s="9"/>
      <c r="L25" s="11">
        <v>610000</v>
      </c>
      <c r="M25" s="11"/>
      <c r="N25" s="12" t="s">
        <v>27</v>
      </c>
    </row>
    <row r="26" spans="1:14" ht="76.5">
      <c r="A26" s="7" t="s">
        <v>47</v>
      </c>
      <c r="B26" s="9">
        <v>926</v>
      </c>
      <c r="C26" s="9">
        <v>92601</v>
      </c>
      <c r="D26" s="9">
        <v>6050</v>
      </c>
      <c r="E26" s="10" t="s">
        <v>42</v>
      </c>
      <c r="F26" s="11">
        <v>800000</v>
      </c>
      <c r="G26" s="11">
        <f>SUM(H26:K26)</f>
        <v>0</v>
      </c>
      <c r="H26" s="11">
        <v>0</v>
      </c>
      <c r="I26" s="9"/>
      <c r="J26" s="10"/>
      <c r="K26" s="9"/>
      <c r="L26" s="11">
        <v>800000</v>
      </c>
      <c r="M26" s="11"/>
      <c r="N26" s="12" t="s">
        <v>27</v>
      </c>
    </row>
    <row r="27" spans="1:14" ht="12.75">
      <c r="A27" s="68" t="s">
        <v>43</v>
      </c>
      <c r="B27" s="68"/>
      <c r="C27" s="68"/>
      <c r="D27" s="68"/>
      <c r="E27" s="68"/>
      <c r="F27" s="13">
        <f>SUM(F13:F26)</f>
        <v>16842986</v>
      </c>
      <c r="G27" s="13">
        <f aca="true" t="shared" si="0" ref="G27:M27">SUM(G13:G26)</f>
        <v>1689826</v>
      </c>
      <c r="H27" s="13">
        <f t="shared" si="0"/>
        <v>1489826</v>
      </c>
      <c r="I27" s="13">
        <f t="shared" si="0"/>
        <v>0</v>
      </c>
      <c r="J27" s="13">
        <v>200000</v>
      </c>
      <c r="K27" s="13">
        <f t="shared" si="0"/>
        <v>0</v>
      </c>
      <c r="L27" s="13">
        <f t="shared" si="0"/>
        <v>10315160</v>
      </c>
      <c r="M27" s="13">
        <f t="shared" si="0"/>
        <v>4555000</v>
      </c>
      <c r="N27" s="14" t="s">
        <v>44</v>
      </c>
    </row>
    <row r="28" spans="1:12" ht="12.75">
      <c r="A28" s="72" t="s">
        <v>56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3" ht="12.75">
      <c r="A29" s="15"/>
      <c r="B29" s="15"/>
      <c r="C29" s="15"/>
      <c r="D29" s="15"/>
      <c r="E29" s="15"/>
      <c r="F29" s="15"/>
      <c r="L29" s="67" t="s">
        <v>6</v>
      </c>
      <c r="M29" s="67"/>
    </row>
    <row r="30" spans="1:13" ht="12.75">
      <c r="A30" s="15"/>
      <c r="B30" s="15"/>
      <c r="C30" s="15"/>
      <c r="D30" s="15"/>
      <c r="E30" s="15"/>
      <c r="F30" s="15"/>
      <c r="L30" s="67" t="s">
        <v>0</v>
      </c>
      <c r="M30" s="67"/>
    </row>
    <row r="32" spans="12:13" ht="12.75">
      <c r="L32" s="67" t="s">
        <v>7</v>
      </c>
      <c r="M32" s="67"/>
    </row>
  </sheetData>
  <mergeCells count="26">
    <mergeCell ref="L32:M32"/>
    <mergeCell ref="A28:L28"/>
    <mergeCell ref="L1:N1"/>
    <mergeCell ref="L2:N2"/>
    <mergeCell ref="L3:N3"/>
    <mergeCell ref="L4:N4"/>
    <mergeCell ref="A5:N5"/>
    <mergeCell ref="A7:A11"/>
    <mergeCell ref="B7:B11"/>
    <mergeCell ref="C7:C11"/>
    <mergeCell ref="J9:J11"/>
    <mergeCell ref="K9:K11"/>
    <mergeCell ref="D7:D11"/>
    <mergeCell ref="E7:E11"/>
    <mergeCell ref="F7:F11"/>
    <mergeCell ref="G7:M7"/>
    <mergeCell ref="L30:M30"/>
    <mergeCell ref="A27:E27"/>
    <mergeCell ref="L29:M29"/>
    <mergeCell ref="N7:N11"/>
    <mergeCell ref="G8:G11"/>
    <mergeCell ref="H8:K8"/>
    <mergeCell ref="L8:L11"/>
    <mergeCell ref="M8:M11"/>
    <mergeCell ref="H9:H11"/>
    <mergeCell ref="I9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22">
      <selection activeCell="E1" sqref="A1:F30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5.25390625" style="0" customWidth="1"/>
    <col min="4" max="5" width="22.375" style="0" customWidth="1"/>
    <col min="6" max="6" width="21.375" style="0" customWidth="1"/>
  </cols>
  <sheetData>
    <row r="1" spans="5:6" ht="12.75">
      <c r="E1" s="67" t="s">
        <v>59</v>
      </c>
      <c r="F1" s="67"/>
    </row>
    <row r="2" spans="5:6" ht="12.75">
      <c r="E2" s="67" t="s">
        <v>150</v>
      </c>
      <c r="F2" s="67"/>
    </row>
    <row r="3" spans="5:6" ht="12.75">
      <c r="E3" s="67" t="s">
        <v>0</v>
      </c>
      <c r="F3" s="67"/>
    </row>
    <row r="4" spans="5:6" ht="12.75">
      <c r="E4" s="67" t="s">
        <v>80</v>
      </c>
      <c r="F4" s="67"/>
    </row>
    <row r="6" spans="1:6" ht="16.5">
      <c r="A6" s="76" t="s">
        <v>60</v>
      </c>
      <c r="B6" s="76"/>
      <c r="C6" s="76"/>
      <c r="D6" s="76"/>
      <c r="E6" s="76"/>
      <c r="F6" s="76"/>
    </row>
    <row r="8" spans="1:6" ht="12.75">
      <c r="A8" s="77" t="s">
        <v>1</v>
      </c>
      <c r="B8" s="77" t="s">
        <v>2</v>
      </c>
      <c r="C8" s="77" t="s">
        <v>61</v>
      </c>
      <c r="D8" s="77" t="s">
        <v>3</v>
      </c>
      <c r="E8" s="79" t="s">
        <v>62</v>
      </c>
      <c r="F8" s="80"/>
    </row>
    <row r="9" spans="1:6" ht="12.75">
      <c r="A9" s="78"/>
      <c r="B9" s="78"/>
      <c r="C9" s="78"/>
      <c r="D9" s="78"/>
      <c r="E9" s="1" t="s">
        <v>64</v>
      </c>
      <c r="F9" s="1" t="s">
        <v>65</v>
      </c>
    </row>
    <row r="10" spans="1:6" ht="109.5" customHeight="1">
      <c r="A10" s="3">
        <v>756</v>
      </c>
      <c r="B10" s="3"/>
      <c r="C10" s="3"/>
      <c r="D10" s="32" t="s">
        <v>81</v>
      </c>
      <c r="E10" s="45">
        <f>SUM(E11)</f>
        <v>6038</v>
      </c>
      <c r="F10" s="45">
        <f>SUM(F11)</f>
        <v>0</v>
      </c>
    </row>
    <row r="11" spans="1:6" ht="127.5">
      <c r="A11" s="27"/>
      <c r="B11" s="27">
        <v>75615</v>
      </c>
      <c r="C11" s="27"/>
      <c r="D11" s="33" t="s">
        <v>82</v>
      </c>
      <c r="E11" s="46">
        <v>6038</v>
      </c>
      <c r="F11" s="46">
        <f>SUM(F12)</f>
        <v>0</v>
      </c>
    </row>
    <row r="12" spans="1:6" ht="51">
      <c r="A12" s="1"/>
      <c r="B12" s="1"/>
      <c r="C12" s="1">
        <v>2680</v>
      </c>
      <c r="D12" s="31" t="s">
        <v>83</v>
      </c>
      <c r="E12" s="47">
        <v>6038</v>
      </c>
      <c r="F12" s="47">
        <v>0</v>
      </c>
    </row>
    <row r="13" spans="1:6" ht="18.75" customHeight="1">
      <c r="A13" s="3">
        <v>801</v>
      </c>
      <c r="B13" s="3"/>
      <c r="C13" s="3"/>
      <c r="D13" s="32" t="s">
        <v>68</v>
      </c>
      <c r="E13" s="45">
        <f>SUM(E14)</f>
        <v>36190</v>
      </c>
      <c r="F13" s="45">
        <v>0</v>
      </c>
    </row>
    <row r="14" spans="1:6" ht="12.75">
      <c r="A14" s="27"/>
      <c r="B14" s="27">
        <v>80101</v>
      </c>
      <c r="C14" s="27"/>
      <c r="D14" s="33" t="s">
        <v>89</v>
      </c>
      <c r="E14" s="46">
        <f>SUM(E15)</f>
        <v>36190</v>
      </c>
      <c r="F14" s="46">
        <v>0</v>
      </c>
    </row>
    <row r="15" spans="1:6" ht="69" customHeight="1">
      <c r="A15" s="25"/>
      <c r="B15" s="1"/>
      <c r="C15" s="1">
        <v>2030</v>
      </c>
      <c r="D15" s="31" t="s">
        <v>128</v>
      </c>
      <c r="E15" s="48">
        <v>36190</v>
      </c>
      <c r="F15" s="47">
        <v>0</v>
      </c>
    </row>
    <row r="16" spans="1:6" ht="12.75">
      <c r="A16" s="81" t="s">
        <v>70</v>
      </c>
      <c r="B16" s="82"/>
      <c r="C16" s="82"/>
      <c r="D16" s="83"/>
      <c r="E16" s="49">
        <f>SUM(E13+E10)</f>
        <v>42228</v>
      </c>
      <c r="F16" s="49">
        <f>SUM(F13+F10)</f>
        <v>0</v>
      </c>
    </row>
    <row r="17" spans="5:6" ht="12.75">
      <c r="E17" s="67" t="s">
        <v>6</v>
      </c>
      <c r="F17" s="67"/>
    </row>
    <row r="18" spans="5:6" ht="12.75">
      <c r="E18" s="67" t="s">
        <v>0</v>
      </c>
      <c r="F18" s="67"/>
    </row>
    <row r="20" spans="5:6" ht="12.75">
      <c r="E20" s="67" t="s">
        <v>7</v>
      </c>
      <c r="F20" s="67"/>
    </row>
    <row r="21" ht="12.75">
      <c r="G21" s="18"/>
    </row>
    <row r="22" ht="12.75">
      <c r="G22" s="18"/>
    </row>
    <row r="24" ht="12.75">
      <c r="G24" s="18"/>
    </row>
    <row r="26" ht="12.75">
      <c r="A26" t="s">
        <v>104</v>
      </c>
    </row>
    <row r="27" ht="12.75">
      <c r="A27" t="s">
        <v>98</v>
      </c>
    </row>
    <row r="28" ht="12.75">
      <c r="A28" t="s">
        <v>99</v>
      </c>
    </row>
    <row r="29" ht="12.75">
      <c r="A29" t="s">
        <v>102</v>
      </c>
    </row>
  </sheetData>
  <mergeCells count="14">
    <mergeCell ref="A16:D16"/>
    <mergeCell ref="E17:F17"/>
    <mergeCell ref="E18:F18"/>
    <mergeCell ref="E20:F20"/>
    <mergeCell ref="A6:F6"/>
    <mergeCell ref="A8:A9"/>
    <mergeCell ref="B8:B9"/>
    <mergeCell ref="C8:C9"/>
    <mergeCell ref="D8:D9"/>
    <mergeCell ref="E8:F8"/>
    <mergeCell ref="E1:F1"/>
    <mergeCell ref="E2:F2"/>
    <mergeCell ref="E3:F3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1">
      <selection activeCell="F1" sqref="A1:F22"/>
    </sheetView>
  </sheetViews>
  <sheetFormatPr defaultColWidth="9.00390625" defaultRowHeight="12.75"/>
  <cols>
    <col min="1" max="1" width="4.75390625" style="0" customWidth="1"/>
    <col min="2" max="2" width="26.625" style="0" customWidth="1"/>
    <col min="3" max="3" width="10.00390625" style="0" customWidth="1"/>
    <col min="5" max="5" width="22.125" style="0" customWidth="1"/>
  </cols>
  <sheetData>
    <row r="2" ht="12.75">
      <c r="D2" t="s">
        <v>141</v>
      </c>
    </row>
    <row r="3" ht="12.75">
      <c r="D3" t="s">
        <v>150</v>
      </c>
    </row>
    <row r="4" ht="12.75">
      <c r="D4" t="s">
        <v>0</v>
      </c>
    </row>
    <row r="5" ht="12.75">
      <c r="D5" t="s">
        <v>80</v>
      </c>
    </row>
    <row r="7" ht="12.75">
      <c r="A7" t="s">
        <v>142</v>
      </c>
    </row>
    <row r="10" ht="12.75">
      <c r="D10" t="s">
        <v>10</v>
      </c>
    </row>
    <row r="11" spans="1:5" ht="38.25">
      <c r="A11" s="1" t="s">
        <v>11</v>
      </c>
      <c r="B11" s="1" t="s">
        <v>3</v>
      </c>
      <c r="C11" s="2" t="s">
        <v>143</v>
      </c>
      <c r="D11" s="1" t="s">
        <v>144</v>
      </c>
      <c r="E11" s="1" t="s">
        <v>145</v>
      </c>
    </row>
    <row r="12" spans="1:5" ht="12.75">
      <c r="A12" s="1">
        <v>1</v>
      </c>
      <c r="B12" s="1">
        <v>2</v>
      </c>
      <c r="C12" s="1">
        <v>3</v>
      </c>
      <c r="D12" s="1">
        <v>4</v>
      </c>
      <c r="E12" s="1">
        <v>5</v>
      </c>
    </row>
    <row r="13" spans="1:5" ht="12.75">
      <c r="A13" s="1"/>
      <c r="B13" s="1" t="s">
        <v>146</v>
      </c>
      <c r="C13" s="1"/>
      <c r="D13" s="1" t="s">
        <v>147</v>
      </c>
      <c r="E13" s="25">
        <v>153844</v>
      </c>
    </row>
    <row r="14" spans="1:5" ht="39.75" customHeight="1">
      <c r="A14" s="1" t="s">
        <v>25</v>
      </c>
      <c r="B14" s="2" t="s">
        <v>148</v>
      </c>
      <c r="C14" s="1" t="s">
        <v>149</v>
      </c>
      <c r="D14" s="1" t="s">
        <v>147</v>
      </c>
      <c r="E14" s="25">
        <v>153844</v>
      </c>
    </row>
    <row r="18" ht="12.75">
      <c r="E18" t="s">
        <v>6</v>
      </c>
    </row>
    <row r="19" ht="12.75">
      <c r="E19" t="s">
        <v>0</v>
      </c>
    </row>
    <row r="21" ht="12.75">
      <c r="E21" t="s"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67">
      <selection activeCell="F82" sqref="F82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125" style="0" customWidth="1"/>
    <col min="4" max="4" width="31.375" style="0" customWidth="1"/>
    <col min="5" max="5" width="13.75390625" style="0" customWidth="1"/>
    <col min="6" max="6" width="13.625" style="0" customWidth="1"/>
    <col min="7" max="7" width="15.00390625" style="0" customWidth="1"/>
    <col min="8" max="8" width="14.25390625" style="0" customWidth="1"/>
  </cols>
  <sheetData>
    <row r="1" spans="5:7" ht="12.75">
      <c r="E1" s="67" t="s">
        <v>71</v>
      </c>
      <c r="F1" s="67"/>
      <c r="G1" s="67"/>
    </row>
    <row r="2" spans="5:8" ht="12.75">
      <c r="E2" s="67" t="s">
        <v>150</v>
      </c>
      <c r="F2" s="67"/>
      <c r="G2" s="67"/>
      <c r="H2" s="18"/>
    </row>
    <row r="3" spans="5:8" ht="12.75">
      <c r="E3" s="67" t="s">
        <v>0</v>
      </c>
      <c r="F3" s="67"/>
      <c r="G3" s="67"/>
      <c r="H3" s="18"/>
    </row>
    <row r="4" spans="5:8" ht="12.75">
      <c r="E4" s="67" t="s">
        <v>80</v>
      </c>
      <c r="F4" s="67"/>
      <c r="G4" s="67"/>
      <c r="H4" s="18"/>
    </row>
    <row r="6" spans="1:8" ht="15.75">
      <c r="A6" s="87" t="s">
        <v>72</v>
      </c>
      <c r="B6" s="87"/>
      <c r="C6" s="87"/>
      <c r="D6" s="87"/>
      <c r="E6" s="87"/>
      <c r="F6" s="87"/>
      <c r="G6" s="87"/>
      <c r="H6" s="87"/>
    </row>
    <row r="8" spans="1:8" ht="12.75">
      <c r="A8" s="77" t="s">
        <v>1</v>
      </c>
      <c r="B8" s="77" t="s">
        <v>2</v>
      </c>
      <c r="C8" s="77" t="s">
        <v>61</v>
      </c>
      <c r="D8" s="77" t="s">
        <v>3</v>
      </c>
      <c r="E8" s="79" t="s">
        <v>62</v>
      </c>
      <c r="F8" s="80"/>
      <c r="G8" s="88" t="s">
        <v>63</v>
      </c>
      <c r="H8" s="88"/>
    </row>
    <row r="9" spans="1:8" ht="12.75">
      <c r="A9" s="78"/>
      <c r="B9" s="78"/>
      <c r="C9" s="78"/>
      <c r="D9" s="78"/>
      <c r="E9" s="37" t="s">
        <v>64</v>
      </c>
      <c r="F9" s="37" t="s">
        <v>65</v>
      </c>
      <c r="G9" s="37" t="s">
        <v>64</v>
      </c>
      <c r="H9" s="38" t="s">
        <v>65</v>
      </c>
    </row>
    <row r="10" spans="1:8" ht="39.75" customHeight="1">
      <c r="A10" s="39">
        <v>400</v>
      </c>
      <c r="B10" s="3"/>
      <c r="C10" s="3"/>
      <c r="D10" s="26" t="s">
        <v>85</v>
      </c>
      <c r="E10" s="40">
        <v>101380</v>
      </c>
      <c r="F10" s="40">
        <v>0</v>
      </c>
      <c r="G10" s="40">
        <v>0</v>
      </c>
      <c r="H10" s="40">
        <v>0</v>
      </c>
    </row>
    <row r="11" spans="1:8" ht="21" customHeight="1">
      <c r="A11" s="27"/>
      <c r="B11" s="41">
        <v>40002</v>
      </c>
      <c r="C11" s="27"/>
      <c r="D11" s="28" t="s">
        <v>86</v>
      </c>
      <c r="E11" s="34">
        <v>101380</v>
      </c>
      <c r="F11" s="34">
        <v>0</v>
      </c>
      <c r="G11" s="34">
        <v>0</v>
      </c>
      <c r="H11" s="34">
        <v>0</v>
      </c>
    </row>
    <row r="12" spans="1:8" ht="30" customHeight="1">
      <c r="A12" s="1"/>
      <c r="B12" s="1"/>
      <c r="C12" s="1">
        <v>4300</v>
      </c>
      <c r="D12" s="2" t="s">
        <v>92</v>
      </c>
      <c r="E12" s="35">
        <v>101380</v>
      </c>
      <c r="F12" s="35">
        <v>0</v>
      </c>
      <c r="G12" s="35">
        <v>0</v>
      </c>
      <c r="H12" s="35">
        <v>0</v>
      </c>
    </row>
    <row r="13" spans="1:8" ht="20.25" customHeight="1">
      <c r="A13" s="3">
        <v>600</v>
      </c>
      <c r="B13" s="3"/>
      <c r="C13" s="3"/>
      <c r="D13" s="26" t="s">
        <v>110</v>
      </c>
      <c r="E13" s="40">
        <f>SUM(E14)</f>
        <v>45000</v>
      </c>
      <c r="F13" s="40">
        <f>SUM(F14)</f>
        <v>0</v>
      </c>
      <c r="G13" s="40">
        <f>SUM(G14)</f>
        <v>57000</v>
      </c>
      <c r="H13" s="40">
        <f>SUM(H14)</f>
        <v>340000</v>
      </c>
    </row>
    <row r="14" spans="1:8" ht="21" customHeight="1">
      <c r="A14" s="27"/>
      <c r="B14" s="27">
        <v>60016</v>
      </c>
      <c r="C14" s="27"/>
      <c r="D14" s="28" t="s">
        <v>111</v>
      </c>
      <c r="E14" s="34">
        <f>SUM(E15+E16)</f>
        <v>45000</v>
      </c>
      <c r="F14" s="34">
        <f>SUM(F15+F16)</f>
        <v>0</v>
      </c>
      <c r="G14" s="34">
        <f>SUM(G15+G16)</f>
        <v>57000</v>
      </c>
      <c r="H14" s="34">
        <f>SUM(H15+H16)</f>
        <v>340000</v>
      </c>
    </row>
    <row r="15" spans="1:8" ht="30" customHeight="1">
      <c r="A15" s="27"/>
      <c r="B15" s="27"/>
      <c r="C15" s="29">
        <v>4270</v>
      </c>
      <c r="D15" s="30" t="s">
        <v>113</v>
      </c>
      <c r="E15" s="36">
        <v>45000</v>
      </c>
      <c r="F15" s="36">
        <v>0</v>
      </c>
      <c r="G15" s="36">
        <v>0</v>
      </c>
      <c r="H15" s="36">
        <v>0</v>
      </c>
    </row>
    <row r="16" spans="1:8" ht="29.25" customHeight="1">
      <c r="A16" s="1"/>
      <c r="B16" s="1"/>
      <c r="C16" s="1">
        <v>6050</v>
      </c>
      <c r="D16" s="2" t="s">
        <v>112</v>
      </c>
      <c r="E16" s="35">
        <f>SUM(E17:E18)</f>
        <v>0</v>
      </c>
      <c r="F16" s="35">
        <f>SUM(F17:F18)</f>
        <v>0</v>
      </c>
      <c r="G16" s="35">
        <f>SUM(G17:G18)</f>
        <v>57000</v>
      </c>
      <c r="H16" s="35">
        <f>SUM(H17:H18)</f>
        <v>340000</v>
      </c>
    </row>
    <row r="17" spans="1:8" ht="34.5" customHeight="1">
      <c r="A17" s="1"/>
      <c r="B17" s="1"/>
      <c r="C17" s="1"/>
      <c r="D17" s="10" t="s">
        <v>114</v>
      </c>
      <c r="E17" s="35">
        <v>0</v>
      </c>
      <c r="F17" s="35">
        <v>0</v>
      </c>
      <c r="G17" s="35">
        <v>0</v>
      </c>
      <c r="H17" s="35">
        <v>340000</v>
      </c>
    </row>
    <row r="18" spans="1:8" ht="86.25" customHeight="1">
      <c r="A18" s="1"/>
      <c r="B18" s="1"/>
      <c r="C18" s="1"/>
      <c r="D18" s="10" t="s">
        <v>115</v>
      </c>
      <c r="E18" s="35">
        <v>0</v>
      </c>
      <c r="F18" s="35">
        <v>0</v>
      </c>
      <c r="G18" s="35">
        <v>57000</v>
      </c>
      <c r="H18" s="35">
        <v>0</v>
      </c>
    </row>
    <row r="19" spans="1:8" ht="21" customHeight="1">
      <c r="A19" s="3">
        <v>700</v>
      </c>
      <c r="B19" s="3"/>
      <c r="C19" s="3"/>
      <c r="D19" s="63" t="s">
        <v>151</v>
      </c>
      <c r="E19" s="40">
        <v>0</v>
      </c>
      <c r="F19" s="40">
        <v>0</v>
      </c>
      <c r="G19" s="40">
        <v>55000</v>
      </c>
      <c r="H19" s="40">
        <v>0</v>
      </c>
    </row>
    <row r="20" spans="1:8" ht="34.5" customHeight="1">
      <c r="A20" s="27"/>
      <c r="B20" s="27">
        <v>70005</v>
      </c>
      <c r="C20" s="27"/>
      <c r="D20" s="64" t="s">
        <v>152</v>
      </c>
      <c r="E20" s="34">
        <v>0</v>
      </c>
      <c r="F20" s="34">
        <v>0</v>
      </c>
      <c r="G20" s="34">
        <v>55000</v>
      </c>
      <c r="H20" s="34">
        <v>0</v>
      </c>
    </row>
    <row r="21" spans="1:8" ht="42" customHeight="1">
      <c r="A21" s="1"/>
      <c r="B21" s="1"/>
      <c r="C21" s="1">
        <v>6060</v>
      </c>
      <c r="D21" s="10" t="s">
        <v>153</v>
      </c>
      <c r="E21" s="35">
        <v>0</v>
      </c>
      <c r="F21" s="35">
        <v>0</v>
      </c>
      <c r="G21" s="35">
        <v>55000</v>
      </c>
      <c r="H21" s="35">
        <v>0</v>
      </c>
    </row>
    <row r="22" spans="1:8" ht="27.75" customHeight="1">
      <c r="A22" s="3">
        <v>754</v>
      </c>
      <c r="B22" s="3"/>
      <c r="C22" s="3"/>
      <c r="D22" s="26" t="s">
        <v>67</v>
      </c>
      <c r="E22" s="40">
        <v>0</v>
      </c>
      <c r="F22" s="40">
        <v>2500</v>
      </c>
      <c r="G22" s="40">
        <v>0</v>
      </c>
      <c r="H22" s="40">
        <v>0</v>
      </c>
    </row>
    <row r="23" spans="1:8" ht="22.5" customHeight="1">
      <c r="A23" s="27"/>
      <c r="B23" s="27">
        <v>75412</v>
      </c>
      <c r="C23" s="27"/>
      <c r="D23" s="28" t="s">
        <v>75</v>
      </c>
      <c r="E23" s="35">
        <v>0</v>
      </c>
      <c r="F23" s="34">
        <v>2500</v>
      </c>
      <c r="G23" s="34">
        <v>0</v>
      </c>
      <c r="H23" s="34">
        <v>0</v>
      </c>
    </row>
    <row r="24" spans="1:8" ht="18" customHeight="1">
      <c r="A24" s="3"/>
      <c r="B24" s="3"/>
      <c r="C24" s="29">
        <v>4300</v>
      </c>
      <c r="D24" s="2" t="s">
        <v>84</v>
      </c>
      <c r="E24" s="36">
        <v>0</v>
      </c>
      <c r="F24" s="36">
        <v>2500</v>
      </c>
      <c r="G24" s="36">
        <v>0</v>
      </c>
      <c r="H24" s="36">
        <v>0</v>
      </c>
    </row>
    <row r="25" spans="1:8" ht="15" customHeight="1">
      <c r="A25" s="3">
        <v>801</v>
      </c>
      <c r="B25" s="3"/>
      <c r="C25" s="3"/>
      <c r="D25" s="26" t="s">
        <v>68</v>
      </c>
      <c r="E25" s="40">
        <f>SUM(E26+E50+E46)</f>
        <v>62796</v>
      </c>
      <c r="F25" s="40">
        <f>SUM(F26+F50)</f>
        <v>3359</v>
      </c>
      <c r="G25" s="40">
        <v>0</v>
      </c>
      <c r="H25" s="40">
        <v>0</v>
      </c>
    </row>
    <row r="26" spans="1:8" ht="15.75" customHeight="1">
      <c r="A26" s="27"/>
      <c r="B26" s="27">
        <v>80101</v>
      </c>
      <c r="C26" s="27"/>
      <c r="D26" s="28" t="s">
        <v>89</v>
      </c>
      <c r="E26" s="35">
        <f>SUM(E27+E30+E34+E38+E42)</f>
        <v>39078</v>
      </c>
      <c r="F26" s="35">
        <v>2888</v>
      </c>
      <c r="G26" s="35">
        <v>0</v>
      </c>
      <c r="H26" s="35">
        <v>0</v>
      </c>
    </row>
    <row r="27" spans="1:8" ht="18.75" customHeight="1">
      <c r="A27" s="27"/>
      <c r="B27" s="27"/>
      <c r="C27" s="27"/>
      <c r="D27" s="28" t="s">
        <v>87</v>
      </c>
      <c r="E27" s="34">
        <v>2888</v>
      </c>
      <c r="F27" s="34">
        <v>2888</v>
      </c>
      <c r="G27" s="34">
        <v>0</v>
      </c>
      <c r="H27" s="34">
        <v>0</v>
      </c>
    </row>
    <row r="28" spans="1:8" ht="28.5" customHeight="1">
      <c r="A28" s="27"/>
      <c r="B28" s="27"/>
      <c r="C28" s="29">
        <v>3020</v>
      </c>
      <c r="D28" s="30" t="s">
        <v>88</v>
      </c>
      <c r="E28" s="36">
        <v>2888</v>
      </c>
      <c r="F28" s="36">
        <v>0</v>
      </c>
      <c r="G28" s="36">
        <v>0</v>
      </c>
      <c r="H28" s="36">
        <v>0</v>
      </c>
    </row>
    <row r="29" spans="1:8" ht="27.75" customHeight="1">
      <c r="A29" s="29"/>
      <c r="B29" s="29"/>
      <c r="C29" s="29">
        <v>4010</v>
      </c>
      <c r="D29" s="30" t="s">
        <v>131</v>
      </c>
      <c r="E29" s="35">
        <v>0</v>
      </c>
      <c r="F29" s="35">
        <v>2888</v>
      </c>
      <c r="G29" s="35">
        <v>0</v>
      </c>
      <c r="H29" s="35">
        <v>0</v>
      </c>
    </row>
    <row r="30" spans="1:8" ht="28.5" customHeight="1">
      <c r="A30" s="29"/>
      <c r="B30" s="29"/>
      <c r="C30" s="29"/>
      <c r="D30" s="28" t="s">
        <v>105</v>
      </c>
      <c r="E30" s="34">
        <f>SUM(E31:E33)</f>
        <v>19740</v>
      </c>
      <c r="F30" s="34">
        <v>0</v>
      </c>
      <c r="G30" s="34">
        <v>0</v>
      </c>
      <c r="H30" s="34">
        <v>0</v>
      </c>
    </row>
    <row r="31" spans="1:8" ht="40.5" customHeight="1">
      <c r="A31" s="29"/>
      <c r="B31" s="29"/>
      <c r="C31" s="29">
        <v>4010</v>
      </c>
      <c r="D31" s="30" t="s">
        <v>132</v>
      </c>
      <c r="E31" s="35">
        <v>16797</v>
      </c>
      <c r="F31" s="35">
        <v>0</v>
      </c>
      <c r="G31" s="35">
        <v>0</v>
      </c>
      <c r="H31" s="35">
        <v>0</v>
      </c>
    </row>
    <row r="32" spans="1:8" ht="30.75" customHeight="1">
      <c r="A32" s="29"/>
      <c r="B32" s="29"/>
      <c r="C32" s="29">
        <v>4110</v>
      </c>
      <c r="D32" s="30" t="s">
        <v>129</v>
      </c>
      <c r="E32" s="35">
        <v>2536</v>
      </c>
      <c r="F32" s="35">
        <v>0</v>
      </c>
      <c r="G32" s="35">
        <v>0</v>
      </c>
      <c r="H32" s="35">
        <v>0</v>
      </c>
    </row>
    <row r="33" spans="1:8" ht="33.75" customHeight="1">
      <c r="A33" s="29"/>
      <c r="B33" s="29"/>
      <c r="C33" s="29">
        <v>4120</v>
      </c>
      <c r="D33" s="30" t="s">
        <v>130</v>
      </c>
      <c r="E33" s="35">
        <v>407</v>
      </c>
      <c r="F33" s="35">
        <v>0</v>
      </c>
      <c r="G33" s="35">
        <v>0</v>
      </c>
      <c r="H33" s="35">
        <v>0</v>
      </c>
    </row>
    <row r="34" spans="1:8" ht="30" customHeight="1">
      <c r="A34" s="29"/>
      <c r="B34" s="29"/>
      <c r="C34" s="29"/>
      <c r="D34" s="28" t="s">
        <v>106</v>
      </c>
      <c r="E34" s="34">
        <f>SUM(E35:E37)</f>
        <v>9870</v>
      </c>
      <c r="F34" s="34">
        <v>0</v>
      </c>
      <c r="G34" s="34">
        <v>0</v>
      </c>
      <c r="H34" s="34">
        <v>0</v>
      </c>
    </row>
    <row r="35" spans="1:8" ht="41.25" customHeight="1">
      <c r="A35" s="29"/>
      <c r="B35" s="29"/>
      <c r="C35" s="29">
        <v>4010</v>
      </c>
      <c r="D35" s="30" t="s">
        <v>132</v>
      </c>
      <c r="E35" s="35">
        <v>8400</v>
      </c>
      <c r="F35" s="35">
        <v>0</v>
      </c>
      <c r="G35" s="35">
        <v>0</v>
      </c>
      <c r="H35" s="35">
        <v>0</v>
      </c>
    </row>
    <row r="36" spans="1:8" ht="34.5" customHeight="1">
      <c r="A36" s="29"/>
      <c r="B36" s="29"/>
      <c r="C36" s="29">
        <v>4110</v>
      </c>
      <c r="D36" s="30" t="s">
        <v>129</v>
      </c>
      <c r="E36" s="35">
        <v>1268</v>
      </c>
      <c r="F36" s="35">
        <v>0</v>
      </c>
      <c r="G36" s="35">
        <v>0</v>
      </c>
      <c r="H36" s="35">
        <v>0</v>
      </c>
    </row>
    <row r="37" spans="1:8" ht="31.5" customHeight="1">
      <c r="A37" s="29"/>
      <c r="B37" s="29"/>
      <c r="C37" s="29">
        <v>4120</v>
      </c>
      <c r="D37" s="30" t="s">
        <v>130</v>
      </c>
      <c r="E37" s="35">
        <v>202</v>
      </c>
      <c r="F37" s="35">
        <v>0</v>
      </c>
      <c r="G37" s="35">
        <v>0</v>
      </c>
      <c r="H37" s="35">
        <v>0</v>
      </c>
    </row>
    <row r="38" spans="1:8" ht="33" customHeight="1">
      <c r="A38" s="29"/>
      <c r="B38" s="29"/>
      <c r="C38" s="29"/>
      <c r="D38" s="28" t="s">
        <v>107</v>
      </c>
      <c r="E38" s="34">
        <f>SUM(E39:E41)</f>
        <v>3290</v>
      </c>
      <c r="F38" s="34">
        <v>0</v>
      </c>
      <c r="G38" s="34">
        <v>0</v>
      </c>
      <c r="H38" s="34">
        <v>0</v>
      </c>
    </row>
    <row r="39" spans="1:8" ht="39.75" customHeight="1">
      <c r="A39" s="29"/>
      <c r="B39" s="29"/>
      <c r="C39" s="29">
        <v>4010</v>
      </c>
      <c r="D39" s="30" t="s">
        <v>132</v>
      </c>
      <c r="E39" s="35">
        <v>2800</v>
      </c>
      <c r="F39" s="35">
        <v>0</v>
      </c>
      <c r="G39" s="35">
        <v>0</v>
      </c>
      <c r="H39" s="35">
        <v>0</v>
      </c>
    </row>
    <row r="40" spans="1:8" ht="39.75" customHeight="1">
      <c r="A40" s="29"/>
      <c r="B40" s="29"/>
      <c r="C40" s="29">
        <v>4110</v>
      </c>
      <c r="D40" s="30" t="s">
        <v>129</v>
      </c>
      <c r="E40" s="35">
        <v>420</v>
      </c>
      <c r="F40" s="35">
        <v>0</v>
      </c>
      <c r="G40" s="35">
        <v>0</v>
      </c>
      <c r="H40" s="35">
        <v>0</v>
      </c>
    </row>
    <row r="41" spans="1:8" ht="35.25" customHeight="1">
      <c r="A41" s="29"/>
      <c r="B41" s="29"/>
      <c r="C41" s="29">
        <v>4120</v>
      </c>
      <c r="D41" s="30" t="s">
        <v>130</v>
      </c>
      <c r="E41" s="35">
        <v>70</v>
      </c>
      <c r="F41" s="35">
        <v>0</v>
      </c>
      <c r="G41" s="35">
        <v>0</v>
      </c>
      <c r="H41" s="35">
        <v>0</v>
      </c>
    </row>
    <row r="42" spans="1:8" ht="31.5" customHeight="1">
      <c r="A42" s="29"/>
      <c r="B42" s="29"/>
      <c r="C42" s="29"/>
      <c r="D42" s="28" t="s">
        <v>108</v>
      </c>
      <c r="E42" s="34">
        <f>SUM(E43:E45)</f>
        <v>3290</v>
      </c>
      <c r="F42" s="34">
        <v>0</v>
      </c>
      <c r="G42" s="34">
        <v>0</v>
      </c>
      <c r="H42" s="34">
        <v>0</v>
      </c>
    </row>
    <row r="43" spans="1:8" ht="39" customHeight="1">
      <c r="A43" s="29"/>
      <c r="B43" s="29"/>
      <c r="C43" s="29">
        <v>4010</v>
      </c>
      <c r="D43" s="30" t="s">
        <v>132</v>
      </c>
      <c r="E43" s="35">
        <v>2800</v>
      </c>
      <c r="F43" s="35">
        <v>0</v>
      </c>
      <c r="G43" s="35">
        <v>0</v>
      </c>
      <c r="H43" s="35">
        <v>0</v>
      </c>
    </row>
    <row r="44" spans="1:8" ht="33" customHeight="1">
      <c r="A44" s="29"/>
      <c r="B44" s="29"/>
      <c r="C44" s="29">
        <v>4110</v>
      </c>
      <c r="D44" s="30" t="s">
        <v>129</v>
      </c>
      <c r="E44" s="35">
        <v>420</v>
      </c>
      <c r="F44" s="35">
        <v>0</v>
      </c>
      <c r="G44" s="35">
        <v>0</v>
      </c>
      <c r="H44" s="35">
        <v>0</v>
      </c>
    </row>
    <row r="45" spans="1:8" ht="32.25" customHeight="1">
      <c r="A45" s="29"/>
      <c r="B45" s="29"/>
      <c r="C45" s="29">
        <v>4120</v>
      </c>
      <c r="D45" s="30" t="s">
        <v>130</v>
      </c>
      <c r="E45" s="35">
        <v>70</v>
      </c>
      <c r="F45" s="35">
        <v>0</v>
      </c>
      <c r="G45" s="35">
        <v>0</v>
      </c>
      <c r="H45" s="35">
        <v>0</v>
      </c>
    </row>
    <row r="46" spans="1:8" ht="22.5" customHeight="1">
      <c r="A46" s="1"/>
      <c r="B46" s="27">
        <v>80113</v>
      </c>
      <c r="C46" s="27"/>
      <c r="D46" s="28" t="s">
        <v>76</v>
      </c>
      <c r="E46" s="34">
        <f>SUM(E47:E49)</f>
        <v>23247</v>
      </c>
      <c r="F46" s="34">
        <v>0</v>
      </c>
      <c r="G46" s="34">
        <v>0</v>
      </c>
      <c r="H46" s="34">
        <v>0</v>
      </c>
    </row>
    <row r="47" spans="1:8" ht="27.75" customHeight="1">
      <c r="A47" s="1"/>
      <c r="B47" s="1"/>
      <c r="C47" s="1">
        <v>4010</v>
      </c>
      <c r="D47" s="2" t="s">
        <v>131</v>
      </c>
      <c r="E47" s="35">
        <v>19776</v>
      </c>
      <c r="F47" s="35">
        <v>0</v>
      </c>
      <c r="G47" s="35">
        <v>0</v>
      </c>
      <c r="H47" s="35">
        <v>0</v>
      </c>
    </row>
    <row r="48" spans="1:8" ht="18" customHeight="1">
      <c r="A48" s="1"/>
      <c r="B48" s="1"/>
      <c r="C48" s="1">
        <v>4110</v>
      </c>
      <c r="D48" s="2" t="s">
        <v>73</v>
      </c>
      <c r="E48" s="35">
        <v>2986</v>
      </c>
      <c r="F48" s="35">
        <v>0</v>
      </c>
      <c r="G48" s="35">
        <v>0</v>
      </c>
      <c r="H48" s="35">
        <v>0</v>
      </c>
    </row>
    <row r="49" spans="1:8" ht="17.25" customHeight="1">
      <c r="A49" s="1"/>
      <c r="B49" s="1"/>
      <c r="C49" s="1">
        <v>4120</v>
      </c>
      <c r="D49" s="2" t="s">
        <v>74</v>
      </c>
      <c r="E49" s="35">
        <v>485</v>
      </c>
      <c r="F49" s="35">
        <v>0</v>
      </c>
      <c r="G49" s="35">
        <v>0</v>
      </c>
      <c r="H49" s="35">
        <v>0</v>
      </c>
    </row>
    <row r="50" spans="1:8" ht="24.75" customHeight="1">
      <c r="A50" s="27"/>
      <c r="B50" s="27">
        <v>80120</v>
      </c>
      <c r="C50" s="27"/>
      <c r="D50" s="28" t="s">
        <v>77</v>
      </c>
      <c r="E50" s="34">
        <v>471</v>
      </c>
      <c r="F50" s="34">
        <v>471</v>
      </c>
      <c r="G50" s="34">
        <v>0</v>
      </c>
      <c r="H50" s="34">
        <v>0</v>
      </c>
    </row>
    <row r="51" spans="1:8" ht="25.5" customHeight="1">
      <c r="A51" s="27"/>
      <c r="B51" s="29"/>
      <c r="C51" s="29">
        <v>4010</v>
      </c>
      <c r="D51" s="2" t="s">
        <v>131</v>
      </c>
      <c r="E51" s="36">
        <v>471</v>
      </c>
      <c r="F51" s="36">
        <v>0</v>
      </c>
      <c r="G51" s="36">
        <f>SUM(G52:G52)</f>
        <v>0</v>
      </c>
      <c r="H51" s="36">
        <f>SUM(H52:H52)</f>
        <v>0</v>
      </c>
    </row>
    <row r="52" spans="1:8" ht="45" customHeight="1">
      <c r="A52" s="29"/>
      <c r="B52" s="29"/>
      <c r="C52" s="29">
        <v>4360</v>
      </c>
      <c r="D52" s="30" t="s">
        <v>90</v>
      </c>
      <c r="E52" s="36">
        <v>0</v>
      </c>
      <c r="F52" s="36">
        <v>471</v>
      </c>
      <c r="G52" s="36">
        <v>0</v>
      </c>
      <c r="H52" s="36">
        <v>0</v>
      </c>
    </row>
    <row r="53" spans="1:8" ht="18" customHeight="1">
      <c r="A53" s="3">
        <v>852</v>
      </c>
      <c r="B53" s="3"/>
      <c r="C53" s="3"/>
      <c r="D53" s="26" t="s">
        <v>69</v>
      </c>
      <c r="E53" s="40">
        <f>SUM(E54)</f>
        <v>170200</v>
      </c>
      <c r="F53" s="40">
        <f>SUM(F54)</f>
        <v>170200</v>
      </c>
      <c r="G53" s="40">
        <v>0</v>
      </c>
      <c r="H53" s="40">
        <v>0</v>
      </c>
    </row>
    <row r="54" spans="1:8" ht="17.25" customHeight="1">
      <c r="A54" s="1"/>
      <c r="B54" s="27">
        <v>85295</v>
      </c>
      <c r="C54" s="27"/>
      <c r="D54" s="28" t="s">
        <v>66</v>
      </c>
      <c r="E54" s="34">
        <v>170200</v>
      </c>
      <c r="F54" s="34">
        <f>SUM(F55:F56)</f>
        <v>170200</v>
      </c>
      <c r="G54" s="34">
        <v>0</v>
      </c>
      <c r="H54" s="34">
        <f>SUM(H55:H56)</f>
        <v>0</v>
      </c>
    </row>
    <row r="55" spans="1:8" ht="53.25" customHeight="1">
      <c r="A55" s="1"/>
      <c r="B55" s="1"/>
      <c r="C55" s="1">
        <v>4303</v>
      </c>
      <c r="D55" s="2" t="s">
        <v>100</v>
      </c>
      <c r="E55" s="35">
        <v>0</v>
      </c>
      <c r="F55" s="35">
        <v>170200</v>
      </c>
      <c r="G55" s="35">
        <v>0</v>
      </c>
      <c r="H55" s="35">
        <v>0</v>
      </c>
    </row>
    <row r="56" spans="1:8" ht="72" customHeight="1">
      <c r="A56" s="1"/>
      <c r="B56" s="1"/>
      <c r="C56" s="1">
        <v>2803</v>
      </c>
      <c r="D56" s="2" t="s">
        <v>101</v>
      </c>
      <c r="E56" s="35">
        <v>24500</v>
      </c>
      <c r="F56" s="35">
        <v>0</v>
      </c>
      <c r="G56" s="35">
        <v>0</v>
      </c>
      <c r="H56" s="35">
        <v>0</v>
      </c>
    </row>
    <row r="57" spans="1:8" ht="81.75" customHeight="1">
      <c r="A57" s="29"/>
      <c r="B57" s="29"/>
      <c r="C57" s="29">
        <v>2823</v>
      </c>
      <c r="D57" s="30" t="s">
        <v>103</v>
      </c>
      <c r="E57" s="36">
        <v>145700</v>
      </c>
      <c r="F57" s="36">
        <v>0</v>
      </c>
      <c r="G57" s="36">
        <v>0</v>
      </c>
      <c r="H57" s="36">
        <f>SUM(H58)</f>
        <v>0</v>
      </c>
    </row>
    <row r="58" spans="1:8" ht="38.25" customHeight="1">
      <c r="A58" s="3">
        <v>900</v>
      </c>
      <c r="B58" s="3"/>
      <c r="C58" s="3"/>
      <c r="D58" s="26" t="s">
        <v>78</v>
      </c>
      <c r="E58" s="40">
        <f>SUM(E59+E61+E63)</f>
        <v>8947</v>
      </c>
      <c r="F58" s="40">
        <v>101380</v>
      </c>
      <c r="G58" s="40">
        <v>0</v>
      </c>
      <c r="H58" s="40">
        <f>SUM(H59)</f>
        <v>0</v>
      </c>
    </row>
    <row r="59" spans="1:8" ht="30" customHeight="1">
      <c r="A59" s="27"/>
      <c r="B59" s="27">
        <v>90001</v>
      </c>
      <c r="C59" s="27"/>
      <c r="D59" s="28" t="s">
        <v>79</v>
      </c>
      <c r="E59" s="35">
        <v>0</v>
      </c>
      <c r="F59" s="35">
        <v>101380</v>
      </c>
      <c r="G59" s="35">
        <v>0</v>
      </c>
      <c r="H59" s="35">
        <f>SUM(H60:H61)</f>
        <v>0</v>
      </c>
    </row>
    <row r="60" spans="1:8" ht="29.25" customHeight="1">
      <c r="A60" s="1"/>
      <c r="B60" s="1"/>
      <c r="C60" s="1">
        <v>4300</v>
      </c>
      <c r="D60" s="2" t="s">
        <v>91</v>
      </c>
      <c r="E60" s="35">
        <v>0</v>
      </c>
      <c r="F60" s="35">
        <v>101380</v>
      </c>
      <c r="G60" s="35">
        <v>0</v>
      </c>
      <c r="H60" s="35">
        <v>0</v>
      </c>
    </row>
    <row r="61" spans="1:8" ht="19.5" customHeight="1">
      <c r="A61" s="1"/>
      <c r="B61" s="27">
        <v>90003</v>
      </c>
      <c r="C61" s="27"/>
      <c r="D61" s="28" t="s">
        <v>93</v>
      </c>
      <c r="E61" s="34">
        <v>2547</v>
      </c>
      <c r="F61" s="34"/>
      <c r="G61" s="34">
        <v>0</v>
      </c>
      <c r="H61" s="34">
        <v>0</v>
      </c>
    </row>
    <row r="62" spans="1:8" ht="45" customHeight="1">
      <c r="A62" s="3"/>
      <c r="B62" s="3"/>
      <c r="C62" s="29">
        <v>4430</v>
      </c>
      <c r="D62" s="30" t="s">
        <v>94</v>
      </c>
      <c r="E62" s="36">
        <v>2547</v>
      </c>
      <c r="F62" s="36">
        <v>0</v>
      </c>
      <c r="G62" s="36">
        <f>SUM(G63+G67)</f>
        <v>0</v>
      </c>
      <c r="H62" s="36">
        <v>0</v>
      </c>
    </row>
    <row r="63" spans="1:8" ht="15.75" customHeight="1">
      <c r="A63" s="27"/>
      <c r="B63" s="27">
        <v>90095</v>
      </c>
      <c r="C63" s="27"/>
      <c r="D63" s="28" t="s">
        <v>66</v>
      </c>
      <c r="E63" s="34">
        <v>6400</v>
      </c>
      <c r="F63" s="34">
        <v>0</v>
      </c>
      <c r="G63" s="34">
        <f>SUM(G64:G66)</f>
        <v>0</v>
      </c>
      <c r="H63" s="34">
        <f>SUM(H64:H66)</f>
        <v>0</v>
      </c>
    </row>
    <row r="64" spans="1:8" ht="86.25" customHeight="1">
      <c r="A64" s="1"/>
      <c r="B64" s="1"/>
      <c r="C64" s="1">
        <v>4300</v>
      </c>
      <c r="D64" s="2" t="s">
        <v>137</v>
      </c>
      <c r="E64" s="35">
        <v>6400</v>
      </c>
      <c r="F64" s="35">
        <v>0</v>
      </c>
      <c r="G64" s="35">
        <v>0</v>
      </c>
      <c r="H64" s="35">
        <v>0</v>
      </c>
    </row>
    <row r="65" spans="1:8" ht="30.75" customHeight="1">
      <c r="A65" s="3">
        <v>921</v>
      </c>
      <c r="B65" s="3"/>
      <c r="C65" s="3"/>
      <c r="D65" s="26" t="s">
        <v>95</v>
      </c>
      <c r="E65" s="40">
        <v>2500</v>
      </c>
      <c r="F65" s="40">
        <v>0</v>
      </c>
      <c r="G65" s="40">
        <v>0</v>
      </c>
      <c r="H65" s="40">
        <v>0</v>
      </c>
    </row>
    <row r="66" spans="1:8" ht="27.75" customHeight="1">
      <c r="A66" s="27"/>
      <c r="B66" s="27">
        <v>92105</v>
      </c>
      <c r="C66" s="27"/>
      <c r="D66" s="28" t="s">
        <v>96</v>
      </c>
      <c r="E66" s="34">
        <v>2500</v>
      </c>
      <c r="F66" s="34">
        <v>0</v>
      </c>
      <c r="G66" s="34">
        <v>0</v>
      </c>
      <c r="H66" s="34">
        <v>0</v>
      </c>
    </row>
    <row r="67" spans="1:8" ht="20.25" customHeight="1">
      <c r="A67" s="27"/>
      <c r="B67" s="27"/>
      <c r="C67" s="29">
        <v>4300</v>
      </c>
      <c r="D67" s="2" t="s">
        <v>84</v>
      </c>
      <c r="E67" s="36">
        <v>2500</v>
      </c>
      <c r="F67" s="36">
        <v>0</v>
      </c>
      <c r="G67" s="36">
        <v>0</v>
      </c>
      <c r="H67" s="36">
        <v>0</v>
      </c>
    </row>
    <row r="68" spans="1:8" ht="19.5" customHeight="1">
      <c r="A68" s="84" t="s">
        <v>97</v>
      </c>
      <c r="B68" s="85"/>
      <c r="C68" s="85"/>
      <c r="D68" s="80"/>
      <c r="E68" s="34">
        <f>SUM(E10+E22+E25+E53+E58+E65+E13)</f>
        <v>390823</v>
      </c>
      <c r="F68" s="34">
        <f>SUM(F10+F22+F25+F53+F58+F65+F13)</f>
        <v>277439</v>
      </c>
      <c r="G68" s="34">
        <f>SUM(G10+G22+G25+G53+G58+G65+G13+G19)</f>
        <v>112000</v>
      </c>
      <c r="H68" s="34">
        <f>SUM(H10+H22+H25+H53+H58+H65+H13)</f>
        <v>340000</v>
      </c>
    </row>
    <row r="69" spans="1:8" ht="12.75">
      <c r="A69" s="50"/>
      <c r="B69" s="50"/>
      <c r="C69" s="50"/>
      <c r="D69" s="51"/>
      <c r="E69" s="52"/>
      <c r="F69" s="52"/>
      <c r="G69" s="52"/>
      <c r="H69" s="52"/>
    </row>
    <row r="70" spans="1:8" ht="12.75">
      <c r="A70" s="62" t="s">
        <v>138</v>
      </c>
      <c r="H70" s="43"/>
    </row>
    <row r="71" spans="1:8" ht="12.75">
      <c r="A71" s="62" t="s">
        <v>154</v>
      </c>
      <c r="H71" s="43"/>
    </row>
    <row r="72" spans="1:8" ht="12.75">
      <c r="A72" s="62" t="s">
        <v>139</v>
      </c>
      <c r="H72" s="44"/>
    </row>
    <row r="73" spans="1:8" ht="12.75">
      <c r="A73" t="s">
        <v>136</v>
      </c>
      <c r="H73" s="18"/>
    </row>
    <row r="74" ht="12.75">
      <c r="A74" s="62" t="s">
        <v>140</v>
      </c>
    </row>
    <row r="75" spans="1:8" ht="12.75">
      <c r="A75" t="s">
        <v>109</v>
      </c>
      <c r="H75" s="18"/>
    </row>
    <row r="76" ht="12.75">
      <c r="A76" t="s">
        <v>98</v>
      </c>
    </row>
    <row r="77" ht="12.75">
      <c r="A77" t="s">
        <v>99</v>
      </c>
    </row>
    <row r="78" ht="12.75">
      <c r="A78" t="s">
        <v>102</v>
      </c>
    </row>
    <row r="80" spans="7:9" ht="12.75">
      <c r="G80" s="86" t="s">
        <v>6</v>
      </c>
      <c r="H80" s="86"/>
      <c r="I80" s="65"/>
    </row>
    <row r="81" spans="1:9" ht="12.75">
      <c r="A81" s="62"/>
      <c r="G81" s="67" t="s">
        <v>0</v>
      </c>
      <c r="H81" s="67"/>
      <c r="I81" s="67"/>
    </row>
    <row r="83" spans="7:9" ht="12.75">
      <c r="G83" s="67" t="s">
        <v>7</v>
      </c>
      <c r="H83" s="67"/>
      <c r="I83" s="67"/>
    </row>
    <row r="87" ht="12.75">
      <c r="A87" s="62"/>
    </row>
    <row r="88" spans="6:8" ht="12.75">
      <c r="F88" s="66"/>
      <c r="G88" s="66"/>
      <c r="H88" s="44"/>
    </row>
    <row r="89" spans="1:8" ht="12.75">
      <c r="A89" s="62"/>
      <c r="F89" s="18"/>
      <c r="G89" s="18"/>
      <c r="H89" s="18"/>
    </row>
    <row r="91" spans="6:8" ht="12.75">
      <c r="F91" s="18"/>
      <c r="G91" s="18"/>
      <c r="H91" s="18"/>
    </row>
  </sheetData>
  <mergeCells count="15">
    <mergeCell ref="G80:I80"/>
    <mergeCell ref="G81:I81"/>
    <mergeCell ref="G83:I83"/>
    <mergeCell ref="E1:G1"/>
    <mergeCell ref="E2:G2"/>
    <mergeCell ref="E3:G3"/>
    <mergeCell ref="E4:G4"/>
    <mergeCell ref="A6:H6"/>
    <mergeCell ref="A8:A9"/>
    <mergeCell ref="B8:B9"/>
    <mergeCell ref="C8:C9"/>
    <mergeCell ref="D8:D9"/>
    <mergeCell ref="E8:F8"/>
    <mergeCell ref="G8:H8"/>
    <mergeCell ref="A68:D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B22" sqref="B22"/>
    </sheetView>
  </sheetViews>
  <sheetFormatPr defaultColWidth="9.00390625" defaultRowHeight="12.75"/>
  <cols>
    <col min="1" max="1" width="4.375" style="0" customWidth="1"/>
    <col min="2" max="2" width="53.625" style="0" customWidth="1"/>
    <col min="3" max="3" width="14.125" style="0" customWidth="1"/>
    <col min="4" max="4" width="14.00390625" style="0" customWidth="1"/>
  </cols>
  <sheetData>
    <row r="1" ht="12.75">
      <c r="C1" t="s">
        <v>57</v>
      </c>
    </row>
    <row r="2" ht="12.75">
      <c r="C2" t="s">
        <v>150</v>
      </c>
    </row>
    <row r="3" ht="12.75">
      <c r="C3" t="s">
        <v>0</v>
      </c>
    </row>
    <row r="4" ht="12.75">
      <c r="C4" t="s">
        <v>80</v>
      </c>
    </row>
    <row r="5" spans="1:4" ht="24" customHeight="1">
      <c r="A5" s="55" t="s">
        <v>116</v>
      </c>
      <c r="B5" s="55"/>
      <c r="C5" s="55"/>
      <c r="D5" s="55"/>
    </row>
    <row r="6" spans="1:4" ht="20.25" customHeight="1">
      <c r="A6" s="55" t="s">
        <v>119</v>
      </c>
      <c r="B6" s="55"/>
      <c r="C6" s="55"/>
      <c r="D6" s="55"/>
    </row>
    <row r="8" spans="1:4" ht="21.75" customHeight="1">
      <c r="A8" s="1" t="s">
        <v>11</v>
      </c>
      <c r="B8" s="1" t="s">
        <v>117</v>
      </c>
      <c r="C8" s="56"/>
      <c r="D8" s="42"/>
    </row>
    <row r="9" spans="1:4" ht="18.75" customHeight="1">
      <c r="A9" s="27" t="s">
        <v>25</v>
      </c>
      <c r="B9" s="27" t="s">
        <v>118</v>
      </c>
      <c r="C9" s="57"/>
      <c r="D9" s="58"/>
    </row>
    <row r="10" spans="1:4" ht="24" customHeight="1">
      <c r="A10" s="1"/>
      <c r="B10" s="60" t="s">
        <v>134</v>
      </c>
      <c r="C10" s="57"/>
      <c r="D10" s="58"/>
    </row>
    <row r="11" spans="1:4" ht="16.5" customHeight="1">
      <c r="A11" s="1"/>
      <c r="B11" s="1" t="s">
        <v>120</v>
      </c>
      <c r="C11" s="57"/>
      <c r="D11" s="58"/>
    </row>
    <row r="12" spans="1:4" ht="28.5" customHeight="1">
      <c r="A12" s="1"/>
      <c r="B12" s="2" t="s">
        <v>133</v>
      </c>
      <c r="C12" s="56"/>
      <c r="D12" s="58"/>
    </row>
    <row r="13" spans="1:4" ht="18" customHeight="1">
      <c r="A13" s="1"/>
      <c r="B13" s="1" t="s">
        <v>121</v>
      </c>
      <c r="C13" s="57"/>
      <c r="D13" s="42"/>
    </row>
    <row r="14" spans="1:4" ht="18" customHeight="1">
      <c r="A14" s="1"/>
      <c r="B14" s="2" t="s">
        <v>122</v>
      </c>
      <c r="C14" s="57"/>
      <c r="D14" s="42"/>
    </row>
    <row r="15" spans="1:4" ht="27" customHeight="1">
      <c r="A15" s="1"/>
      <c r="B15" s="61" t="s">
        <v>135</v>
      </c>
      <c r="C15" s="57"/>
      <c r="D15" s="42"/>
    </row>
    <row r="16" spans="1:4" ht="27.75" customHeight="1">
      <c r="A16" s="1"/>
      <c r="B16" s="2" t="s">
        <v>127</v>
      </c>
      <c r="C16" s="56"/>
      <c r="D16" s="42"/>
    </row>
    <row r="17" spans="1:4" ht="30.75" customHeight="1">
      <c r="A17" s="1"/>
      <c r="B17" s="2" t="s">
        <v>123</v>
      </c>
      <c r="C17" s="56"/>
      <c r="D17" s="42"/>
    </row>
    <row r="19" spans="2:3" ht="12.75">
      <c r="B19" s="59"/>
      <c r="C19" t="s">
        <v>124</v>
      </c>
    </row>
    <row r="20" spans="2:3" ht="12.75">
      <c r="B20" s="59"/>
      <c r="C20" t="s">
        <v>125</v>
      </c>
    </row>
    <row r="21" ht="12.75">
      <c r="C21" t="s">
        <v>126</v>
      </c>
    </row>
    <row r="23" ht="12.75">
      <c r="C23" t="s">
        <v>7</v>
      </c>
    </row>
    <row r="26" spans="3:4" ht="12.75">
      <c r="C26" s="53"/>
      <c r="D26" s="53"/>
    </row>
    <row r="31" ht="12.75">
      <c r="B31" s="54"/>
    </row>
    <row r="32" spans="2:3" ht="12.75">
      <c r="B32" s="54"/>
      <c r="C32" s="5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</cp:lastModifiedBy>
  <cp:lastPrinted>2008-07-04T12:14:19Z</cp:lastPrinted>
  <dcterms:created xsi:type="dcterms:W3CDTF">1997-02-26T13:46:56Z</dcterms:created>
  <dcterms:modified xsi:type="dcterms:W3CDTF">2008-07-04T12:14:23Z</dcterms:modified>
  <cp:category/>
  <cp:version/>
  <cp:contentType/>
  <cp:contentStatus/>
</cp:coreProperties>
</file>