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401" windowWidth="11355" windowHeight="6090" tabRatio="726" activeTab="0"/>
  </bookViews>
  <sheets>
    <sheet name="budynki" sheetId="1" r:id="rId1"/>
    <sheet name="pozostałe śr. trwałe" sheetId="2" r:id="rId2"/>
    <sheet name="elektronika " sheetId="3" r:id="rId3"/>
    <sheet name="pojazdy" sheetId="4" r:id="rId4"/>
  </sheets>
  <definedNames/>
  <calcPr fullCalcOnLoad="1"/>
</workbook>
</file>

<file path=xl/sharedStrings.xml><?xml version="1.0" encoding="utf-8"?>
<sst xmlns="http://schemas.openxmlformats.org/spreadsheetml/2006/main" count="520" uniqueCount="330">
  <si>
    <t>lp.</t>
  </si>
  <si>
    <t>Lp.</t>
  </si>
  <si>
    <t>1.</t>
  </si>
  <si>
    <t>2.</t>
  </si>
  <si>
    <t>3.</t>
  </si>
  <si>
    <t>4.</t>
  </si>
  <si>
    <t>5.</t>
  </si>
  <si>
    <t>6.</t>
  </si>
  <si>
    <t>7.</t>
  </si>
  <si>
    <t>8.</t>
  </si>
  <si>
    <t>9.</t>
  </si>
  <si>
    <t>10.</t>
  </si>
  <si>
    <t>11.</t>
  </si>
  <si>
    <t>12.</t>
  </si>
  <si>
    <t>13.</t>
  </si>
  <si>
    <t>14.</t>
  </si>
  <si>
    <t>15.</t>
  </si>
  <si>
    <t>16.</t>
  </si>
  <si>
    <t>17.</t>
  </si>
  <si>
    <t>18.</t>
  </si>
  <si>
    <t>19.</t>
  </si>
  <si>
    <t>20.</t>
  </si>
  <si>
    <t>Rok budowy</t>
  </si>
  <si>
    <t>Zabezpieczenia  przeciwpożarowe i przeciw kradzieżowe</t>
  </si>
  <si>
    <t>Wartość pozostałych środków trwałych i wyposażenia</t>
  </si>
  <si>
    <t>Razem:</t>
  </si>
  <si>
    <t xml:space="preserve">Wykaz pojazdów </t>
  </si>
  <si>
    <t>Nr rejestr.</t>
  </si>
  <si>
    <t>Rodzaj pojazdu</t>
  </si>
  <si>
    <t>Rok produkcji</t>
  </si>
  <si>
    <t>Pojemn. silnika</t>
  </si>
  <si>
    <t xml:space="preserve">Nr nadwozia </t>
  </si>
  <si>
    <t>Data pierw. rejestracji</t>
  </si>
  <si>
    <t>Okres ub. OC i NW</t>
  </si>
  <si>
    <t>Okres ub. AC i KR</t>
  </si>
  <si>
    <t>od</t>
  </si>
  <si>
    <t>do</t>
  </si>
  <si>
    <t>do ubezpieczenia od wszystkich ryzyk</t>
  </si>
  <si>
    <t>Przebieg (około)</t>
  </si>
  <si>
    <t>Wartość księgowa brutto  (wartość początkowa)</t>
  </si>
  <si>
    <t>Wykaz stacjonarnego sprzętu elektronicznego</t>
  </si>
  <si>
    <t>Nazwa budynku, adres</t>
  </si>
  <si>
    <t>Wykaz budynków i budowli do ubezpieczenia od ognia i innych żywiołów</t>
  </si>
  <si>
    <t>Księgozbiór</t>
  </si>
  <si>
    <t>Data nast. badania techn.</t>
  </si>
  <si>
    <t>Ładown./ il. miejsc</t>
  </si>
  <si>
    <t>Marka, typ, model</t>
  </si>
  <si>
    <t>Materiał budowy ścian, więźby dachowej i konstrukcji dachu</t>
  </si>
  <si>
    <t>I. Sprzęt stacjonarny</t>
  </si>
  <si>
    <t>Nazwa sprzętu, typ, model</t>
  </si>
  <si>
    <t>II. Sprzęt przenośny</t>
  </si>
  <si>
    <t>Wartość odtworzeniowa</t>
  </si>
  <si>
    <t>Urząd Miasta i Gminy w Drobinie</t>
  </si>
  <si>
    <t>ul. Marszałka Piłsudskiego 12, 09-210 Drobin</t>
  </si>
  <si>
    <t>NIP: 776-10-58-643  REGON:000546644</t>
  </si>
  <si>
    <t>Budynek urzędu, ul. Piłsudskiego 12, 09-210 Drobin</t>
  </si>
  <si>
    <t>druga połowa XIX w.</t>
  </si>
  <si>
    <t>Budynek z cegły, stropy drewniane, konstrukcja dachu drewniana, pokrycie dachu z blachy.</t>
  </si>
  <si>
    <t>Budynek mieszkalny komunalny, Dobrosielice 30, 09-210 Drobin</t>
  </si>
  <si>
    <t>Budynek mieszkalny komunalny, Mogielnica 44 (Dworek), 09-210 Drobin</t>
  </si>
  <si>
    <t xml:space="preserve">Budynek ze słupów drewnianych obitych deskami, stropy drewniane, konstrukcja dachowa drewniana, pokrycie dachowe- eternit. </t>
  </si>
  <si>
    <t>Budynek mieszkalny komunalny, Mogielnica 37, 09-210 Drobin</t>
  </si>
  <si>
    <t>Budynek z cegły, stropy drewniane, konstrukcja dachu drewniana, pokrycie dachu- eternit.</t>
  </si>
  <si>
    <t>Budynek z cegły, stropy żelbetonowe, konstrukcja dachu drewniana, pokrycie dachu- papa.</t>
  </si>
  <si>
    <t>Budynek mieszkalny komunalny, ul. Rynek 1a, 09-210 Drobin</t>
  </si>
  <si>
    <t>Budynek z cegły, stropy drewniane, konstrukcja dachu drewniana, pokrycie dachu- papa.</t>
  </si>
  <si>
    <t>Budynek mieszkalny komunalny, ul. Rynek 35, 09-210 Drobin</t>
  </si>
  <si>
    <t>Budynek mieszkalny komunalny, ul. Rynek 32, 09-210 Drobin</t>
  </si>
  <si>
    <t>Budynek mieszkalny komunalny, ul. Rynek 34, 09-210 Drobin</t>
  </si>
  <si>
    <t>Budynek mieszkalny komunalny, ul. Piłsudskiego 5, 09-210 Drobin</t>
  </si>
  <si>
    <t>Budynek z cegły, stropy betonowe,  konstrukcja dachu drewniana, pokrycie dachu- papa.</t>
  </si>
  <si>
    <t>21.</t>
  </si>
  <si>
    <t>22.</t>
  </si>
  <si>
    <t>23.</t>
  </si>
  <si>
    <t>24.</t>
  </si>
  <si>
    <t>25.</t>
  </si>
  <si>
    <t>26.</t>
  </si>
  <si>
    <t>27.</t>
  </si>
  <si>
    <t>Budynek mieszkalny komunalny, ul. Piłsudskiego 10, 09-210 Drobin</t>
  </si>
  <si>
    <t>Budynek ze słupów drewnianych obitych deskami, stropy drewniane, konstrukcja dachowa drewniana, pokrycie dachowe- blacha.</t>
  </si>
  <si>
    <t>Budynek mieszkalny komunalny, ul. Piłsudskiego 16, 09-210 Drobin</t>
  </si>
  <si>
    <t>Budynek z cegły, stropy betonowe, konstrukcja dachu drewniana, pokrycie dachu- papa.</t>
  </si>
  <si>
    <t>Budynek mieszkalny komunalny, ul. Sierpecka 1, 09-210 Drobin</t>
  </si>
  <si>
    <t>Budynek mieszkalny komunalny, ul. Sierpecka 6, 09-210 Drobin</t>
  </si>
  <si>
    <t>Budynek mieszkalny komunalny, ul. Sierpecka 58, 09-210 Drobin</t>
  </si>
  <si>
    <t>Budynek z cegły, stropy drewniane,  konstrukcja dachu drewniana, pokrycie dachu- eternit.</t>
  </si>
  <si>
    <t>Budynek z cegły, stropy drewniane,  konstrukcja dachu drewniana, pokrycie dachu- dachówka.</t>
  </si>
  <si>
    <t>Budynek mieszkalny komunalny, ul. Tupadzka 8/1, 09-210 Drobin</t>
  </si>
  <si>
    <t>Konstrukcja ścian z suporexu, stropy z żelbetonu, konstrukcja dachu drewniana pokryta papą.</t>
  </si>
  <si>
    <t>Budynek mieszkalny komunalny, ul. Zaleska 58a, 09-210 Drobin</t>
  </si>
  <si>
    <t>Konstrukcja ścian z suporexu, stropy z żelbetonu, konstrukcja dachu drewniana pokryta blachą.</t>
  </si>
  <si>
    <t>Budynek mieszkalny komunalny, ul. Zaleska 58b, 09-210 Drobin</t>
  </si>
  <si>
    <t>Budynek mieszkalny komunalny, ul. Zaleska 58c, 09-210 Drobin</t>
  </si>
  <si>
    <t>Budynek mieszkalny komunalny, ul.Spółdzielcza 30 09-210 Drobin</t>
  </si>
  <si>
    <t>Budynek murowany, stropy drewniane,  konstrukcja dachu drewniana, pokrycie dachu- eternit.</t>
  </si>
  <si>
    <t>28.</t>
  </si>
  <si>
    <t>29.</t>
  </si>
  <si>
    <t>30.</t>
  </si>
  <si>
    <t>Fontanna przy ul Rynek, 09-210 Drobin</t>
  </si>
  <si>
    <t>Fontanna przy ul Rynek, 09-210 Drobin (za kościołem)</t>
  </si>
  <si>
    <t>Lampy oświetlenia ulicznego 17 szt. przy ul. Rynek, 09-210 Drobin</t>
  </si>
  <si>
    <t>Lampy oświetlenia ulicznego 34 szt. przy ul. Rynek, 09-210 Drobin</t>
  </si>
  <si>
    <t>Lampy oświetlenia ulicznego 8szt. Od ul. Płockiej do ul. Spółdzielczej w Drobinie</t>
  </si>
  <si>
    <t>-</t>
  </si>
  <si>
    <t xml:space="preserve">Liczba pracowników w jednostce: </t>
  </si>
  <si>
    <t>Urząd Miasta i Gminy  w Drobinie</t>
  </si>
  <si>
    <t>ul. Piłsudskiego 12, 09-210 Drobin</t>
  </si>
  <si>
    <t>Drukarka HP LaserJet P1102</t>
  </si>
  <si>
    <t>Komputer HP 6300 Pro SFF Ci5-3470/500GB/4GB/ Win7 Pro32/64</t>
  </si>
  <si>
    <t>SERWER NAS WD Sentinel DX4000, RAID, 4TB</t>
  </si>
  <si>
    <t>Monitor LCD LED 27" Prolite</t>
  </si>
  <si>
    <t>Monitor LCD LED 24" Benq GL2450</t>
  </si>
  <si>
    <t>Urządzenie Wielofunkcyjne Brother MFC-J6920DW A3</t>
  </si>
  <si>
    <t>SLICAN CTS-102.CL-GR</t>
  </si>
  <si>
    <t xml:space="preserve">Komputer HP 6300MT i3-3220 /500GB/4GB/ Win7 Pro64/Monitor Philips/MS Office </t>
  </si>
  <si>
    <t>Komputer HP 6300MT i3-3220 /500GB/4GB/ Win7Pro64</t>
  </si>
  <si>
    <t>Serwer Dell PowerEdge T110 II E3-1220 28GB 4x1tb/WinS2012/CAL</t>
  </si>
  <si>
    <t>UPS Digitus Offline 1000VA</t>
  </si>
  <si>
    <t>Rejerstrator Hybrydowy 16 Kan. BCS 1608H-960/ 2xDysk 2TB</t>
  </si>
  <si>
    <t>Komputer HP CqPro MT Ci3-3220 500GB/2GB+4GB/Win7/8 64</t>
  </si>
  <si>
    <t>UPS Emerson Liebert PSA 1000VA/600W</t>
  </si>
  <si>
    <t>Komp. All in One HP EliteOne 800</t>
  </si>
  <si>
    <t>Instalacja alarmowa - monitoring zewnętrzny</t>
  </si>
  <si>
    <t>31.</t>
  </si>
  <si>
    <t>32.</t>
  </si>
  <si>
    <t>33.</t>
  </si>
  <si>
    <t>34.</t>
  </si>
  <si>
    <t>35.</t>
  </si>
  <si>
    <t>36.</t>
  </si>
  <si>
    <t>37.</t>
  </si>
  <si>
    <t>38.</t>
  </si>
  <si>
    <t>39.</t>
  </si>
  <si>
    <t>40.</t>
  </si>
  <si>
    <t>41.</t>
  </si>
  <si>
    <t>48.</t>
  </si>
  <si>
    <t>WPL08RA</t>
  </si>
  <si>
    <t>Żuk A15</t>
  </si>
  <si>
    <t>MAN TGM 13280 4x4 BL</t>
  </si>
  <si>
    <t>Lublin 3524</t>
  </si>
  <si>
    <t>Żuk AO6B</t>
  </si>
  <si>
    <t>Star P244L</t>
  </si>
  <si>
    <t>Żuk A13</t>
  </si>
  <si>
    <t>Autosan A0909L</t>
  </si>
  <si>
    <t>Renault Master</t>
  </si>
  <si>
    <t>Mercedes DAIMLER-BENZ 608</t>
  </si>
  <si>
    <t>ciężarowy</t>
  </si>
  <si>
    <t>autobus</t>
  </si>
  <si>
    <t xml:space="preserve">specjalny pożarniczy    </t>
  </si>
  <si>
    <r>
      <t>6871 cm</t>
    </r>
    <r>
      <rPr>
        <vertAlign val="superscript"/>
        <sz val="10"/>
        <rFont val="Times New Roman"/>
        <family val="1"/>
      </rPr>
      <t>3</t>
    </r>
  </si>
  <si>
    <r>
      <t>2417 cm</t>
    </r>
    <r>
      <rPr>
        <vertAlign val="superscript"/>
        <sz val="10"/>
        <rFont val="Times New Roman"/>
        <family val="1"/>
      </rPr>
      <t>3</t>
    </r>
  </si>
  <si>
    <r>
      <t>2120 cm</t>
    </r>
    <r>
      <rPr>
        <vertAlign val="superscript"/>
        <sz val="10"/>
        <rFont val="Times New Roman"/>
        <family val="1"/>
      </rPr>
      <t>3</t>
    </r>
  </si>
  <si>
    <t>6842 cm3</t>
  </si>
  <si>
    <t>2120 cm3</t>
  </si>
  <si>
    <t>6540 cm3</t>
  </si>
  <si>
    <t>2798 cm3</t>
  </si>
  <si>
    <t>3758 cm3</t>
  </si>
  <si>
    <t>WMAN36ZZ08Y204623</t>
  </si>
  <si>
    <t>SUL352417X0014030</t>
  </si>
  <si>
    <t>04886</t>
  </si>
  <si>
    <t>515693</t>
  </si>
  <si>
    <t>SUASW3AFP3S680320</t>
  </si>
  <si>
    <t>31408314134087</t>
  </si>
  <si>
    <t xml:space="preserve">Alarm z sygnałem lokalnym, Monitoring zewnętrzny (kamery przemysłowe. Stały dozór fizyczny - ochrona własna w godzinach: 21:00 - 5:00 oraz 07:00-15:00. Liczba sprawnych gaśnic:6. </t>
  </si>
  <si>
    <t>Budynek ze ścianami wykonanymi z suprexu, stropy betonowe, dach pokryty papą. (remonty: Wykonanie wystroju wnętrza Sali konferencyjnrj: posadzki, prace związane z modernizacją ścian i stropu, wymiana okien, wymiana nadproża i drzwi. Wykonanie wymiany instalacji elektrycznej w budynku Urzędu Miasta i Gminy w Drobinie. Ocieplenie ściany zewnętrznej budynku.)w 2009r.</t>
  </si>
  <si>
    <t>42.</t>
  </si>
  <si>
    <t>43.</t>
  </si>
  <si>
    <t>44.</t>
  </si>
  <si>
    <t>45.</t>
  </si>
  <si>
    <t>46.</t>
  </si>
  <si>
    <t>47.</t>
  </si>
  <si>
    <t>49.</t>
  </si>
  <si>
    <t>50.</t>
  </si>
  <si>
    <t>51.</t>
  </si>
  <si>
    <t>52.</t>
  </si>
  <si>
    <t>Zestaw komputerowy typ 3, FUJITSU ESPRIMO P710 (jednostka centralna, monitor, klawiatura, mysz laserowa, listwa zasilająca) nr seryjny jednostki centralnej: YLHW043698, 
nr seryjny monitora: 
ETL9C01699SL0T. Sprzęt znajduje się w SP w Rogotwórsku, 09-210 Drobin, Rogotwórsk 4.</t>
  </si>
  <si>
    <t>Drukarka z funkcją kopiowania OKI MC352dn. Nr seryjny AK29014832. Sprzęt znajduje się w SP w Rogotwórsku, 09-210 Drobin, Rogotwórsk 4.</t>
  </si>
  <si>
    <t>Urządzenie wielofunkcyjne KYOCERA FS-C2026MFP+. Nr seryjny NN52604637</t>
  </si>
  <si>
    <t xml:space="preserve">Drukarka z funkcją kopiowania OKI MC352dn. 3szt. nr seryjne: AK29014833, AK29005217, AK29005218. </t>
  </si>
  <si>
    <t>Zestaw komputerowy typ 4 FUJITSU LIFEBOOK A532; 3szt.  nr seryjny: YLKW038355, YLKW038377, YLKW038387</t>
  </si>
  <si>
    <t>Projektor multimedialny BENQ MX501 nr seryjny PDC5C02667000S. Sprzęt znajduje się w ZS w Drobinie, 09-210 Drobin, ul. Szkolna 3.</t>
  </si>
  <si>
    <t>Projektor multimedialny BENQ MX501 nr seryjny PD95C01177000. Sprzęt znajduje się w ZS w Łęgu Probostwie, 09-210 Drobin, Łęg Probostwo 31/1.</t>
  </si>
  <si>
    <t>Projektor multimedialny BENQ MX501 nr seryjnyPD95C01220000S.  Sprzęt znajduje się w SP w Rogotwórsku, 09-210 Drobin, Rogotwórsk 4.</t>
  </si>
  <si>
    <t>53.</t>
  </si>
  <si>
    <t>54.</t>
  </si>
  <si>
    <t>55.</t>
  </si>
  <si>
    <t>56.</t>
  </si>
  <si>
    <t>Laptop FUJITSU LIFEBOOK A532 z oprogramowaniem, torbą, myszą laserową, listwą zasilającą. 10szt (cena jednostkowa 3565,77 zł)</t>
  </si>
  <si>
    <t>Sprzęt do e-podpisu UNIZETO MultiBox Standard- 10szt. (cena jednostkowa- 488,31 zł)</t>
  </si>
  <si>
    <t>Drukarka Epson WF-3010DW. 150 szt. (cena jednostkowa- 396,06 zł)</t>
  </si>
  <si>
    <t>Zestaw komputerowy typ 1 FUJITSU ESPRIMO P710 (jednostka centralna z oprogramowaniem, monitor, klawiatura, mysz laserowa, listwa zasilająca)-140 szt. (cena jednostkowa- 3557,16 zł)</t>
  </si>
  <si>
    <t>57.</t>
  </si>
  <si>
    <t>Budynek mieszkalny komunalny, Biskupice 12, 09-210 Drobin</t>
  </si>
  <si>
    <t>Budynek mieszkalny komunalny, Karsy 32, 09-210 Drobin</t>
  </si>
  <si>
    <t>Budynek mieszkalny komunalny, Setropie M 24,09-210 Drobin</t>
  </si>
  <si>
    <t>Budynek mieszkalny komunalny, Setropie Czworak 15, 09-210 Drobin</t>
  </si>
  <si>
    <t>Budynek z cegły, stropy drewniane, konstrukcja dachu drewniana, pokrycie dachu- blacha. Remont elewacji budynku lata 2010-2011; wymiana instalacji elektrycznej i wentylacji 2012-2013.</t>
  </si>
  <si>
    <t>Budynek z cegły, stropy drewniane, konstrukcja dachu drewniana, pokrycie dachu- eternit. Remont elewacji budynku 2014r.</t>
  </si>
  <si>
    <t>Budynek z cegły, stropy drewniane, konstrukcja dachu drewniana, pokrycie dachu- eternit. Remont elewacji budynku 2010r.</t>
  </si>
  <si>
    <t>Budynek z cegły, stropy drewniane, konstrukcja dachu drewniana, pokrycie dachu z blachy. Wymieniono pokrycie dachowe, stolarkę okienną i drzwiową, ocieplenie ścian zewnętrznych budynku i elewacja budynku w latach 2009-2010.</t>
  </si>
  <si>
    <t>DMC</t>
  </si>
  <si>
    <t>12500</t>
  </si>
  <si>
    <t>09.04.2003</t>
  </si>
  <si>
    <t>-/42</t>
  </si>
  <si>
    <t>VF1FDCCH520323501</t>
  </si>
  <si>
    <t>3500</t>
  </si>
  <si>
    <t>950/7</t>
  </si>
  <si>
    <t>15.12.1999</t>
  </si>
  <si>
    <t>6500</t>
  </si>
  <si>
    <t>-/9</t>
  </si>
  <si>
    <t>11.09.1975</t>
  </si>
  <si>
    <t>28.12.1999</t>
  </si>
  <si>
    <t>15000</t>
  </si>
  <si>
    <t>-/6</t>
  </si>
  <si>
    <t>10.01.2008</t>
  </si>
  <si>
    <t>26.01.1979</t>
  </si>
  <si>
    <t>3000/6</t>
  </si>
  <si>
    <t>specjalny pożarniczy</t>
  </si>
  <si>
    <t xml:space="preserve">specjalny pożarniczy </t>
  </si>
  <si>
    <t>03.11.1989</t>
  </si>
  <si>
    <t>900/2</t>
  </si>
  <si>
    <t>SUL006111K0517373</t>
  </si>
  <si>
    <t>2500</t>
  </si>
  <si>
    <t>940/9</t>
  </si>
  <si>
    <t>14.09.1989</t>
  </si>
  <si>
    <t>231907SCA15M0276</t>
  </si>
  <si>
    <t>500/6</t>
  </si>
  <si>
    <t>15.04.1976</t>
  </si>
  <si>
    <t>Żuk  A07</t>
  </si>
  <si>
    <t>80807CZ05</t>
  </si>
  <si>
    <t>875/7</t>
  </si>
  <si>
    <t>08.07.1969</t>
  </si>
  <si>
    <t>1400/6</t>
  </si>
  <si>
    <t>2450</t>
  </si>
  <si>
    <t>Załącznik nr 1A</t>
  </si>
  <si>
    <t>Załącznik nr 1B</t>
  </si>
  <si>
    <t xml:space="preserve">Załącznik nr 1D </t>
  </si>
  <si>
    <t>Załącznik nr 1C</t>
  </si>
  <si>
    <t>OSP w Drobinie, ul. Sierpecka 30B, 09-210 Drobin, Regon: 611062241</t>
  </si>
  <si>
    <t>OSP Rogotwórsk, Rogotwórsk 8A, 09-210 Drobin, Regon: 611366219</t>
  </si>
  <si>
    <t>OSP Łęg Probostwo, Łęg Probostwo 14A, 09-210 Drobin, Regon: 611064435</t>
  </si>
  <si>
    <t>OSP Kozłowo, Kozłowo 25A, 09-210 Drobin, Regon: 611369198</t>
  </si>
  <si>
    <t>OSP Wrogocin,  Wrogocin 19A, 09-210 Drobin, Regon: 611339345</t>
  </si>
  <si>
    <t>WPL14998</t>
  </si>
  <si>
    <t>WPLA073</t>
  </si>
  <si>
    <t>WPL42AN</t>
  </si>
  <si>
    <t>WPLY978</t>
  </si>
  <si>
    <t>WPLC924</t>
  </si>
  <si>
    <t>WPL61MM</t>
  </si>
  <si>
    <t>PCM4483</t>
  </si>
  <si>
    <t>WPB7172</t>
  </si>
  <si>
    <t>WPL27VT</t>
  </si>
  <si>
    <t>Właściciel pojazdu</t>
  </si>
  <si>
    <r>
      <t xml:space="preserve">Lp.1 - wyposażenie dodatkowe: motopompa pływająca NIAGARA  10HV NR. 10432 wartość 4.300 zł, pilarka STIHL MS230 NR 11239673302 wartość 1.500 zł, agregat prądotwórczy WANGUARD NR GM1820544142 wartość 2.000 zł, oddymiacz HONDA GX160 NR GCAFT2128853 wartość 3.500 zł, agregat prądotwórczy HONDA GX160  NR CCABC 1853239 wartość 3.000 zł, pompa szlamowa  BIAŁOGON PSMSSH NR GCAKK 1134982 wartość 4.000 zł, pompa szlamowa HONDA GX240 NR GC04-4456291 wartość 6.000 zł, piła do betonu STIHL TS 400 NR 422396734016 wartość 3.500 zł, pompa HOLMATRO HONDA GXH50 NR 2HNXS0S74AK  wartość 70.000 zł, pilarka STIHL MS290 NR 11279673301A wartość 3.000 zł. </t>
    </r>
    <r>
      <rPr>
        <b/>
        <sz val="10"/>
        <rFont val="Arial"/>
        <family val="2"/>
      </rPr>
      <t>Łączna wartosć wyposażenia 100.800 zł, wliczona w s.u. pojazdu.</t>
    </r>
  </si>
  <si>
    <r>
      <t xml:space="preserve">Lp. 8 - wyposażenie dodatkowe: motopompa pływająca NIAGARA 1173934 wartość 4.300 zł, pilarka STIHL MS 440 172708394 wartość 3.000 zł, pompa szlamowa HONDA WT 30X G604-4928997 wartość 6.000 zł. </t>
    </r>
    <r>
      <rPr>
        <b/>
        <sz val="10"/>
        <rFont val="Arial"/>
        <family val="2"/>
      </rPr>
      <t>Łączna wartość wyposażenia 13.300 zł, wliczona w s.u. pojazdu.</t>
    </r>
  </si>
  <si>
    <r>
      <t>Lp. 10 - wyposażenie dodatkowe : motopompa GP 80 wartość 1.300 zł, pompa szlamowa wartość 6.000 zł, pilarka STIHL wartość 2.000 zł.</t>
    </r>
    <r>
      <rPr>
        <b/>
        <sz val="10"/>
        <rFont val="Arial"/>
        <family val="2"/>
      </rPr>
      <t xml:space="preserve"> Łączna wartość wyposażenia 9.300 zł, wliczona w s.u. pojazdu. </t>
    </r>
  </si>
  <si>
    <r>
      <t xml:space="preserve">Lp. 5 - wyposażenie dodatkowe: Pompa szlamowa  HONDA GX240 NR. WABJ 1134686 wartość: 6.000 zł, pilarka STIHL MS 230 NR. 156161 wartość 2.000 zł, motopompa pływająca NIAGARA wartość 4.300 zł, przecinarka spalinowa TS-800 STIHL wartość 4.050 zł. </t>
    </r>
    <r>
      <rPr>
        <b/>
        <sz val="10"/>
        <rFont val="Arial"/>
        <family val="2"/>
      </rPr>
      <t>Łączna wartość wyposażenia 16.350 zł, wliczona w s.u. pojazdu.</t>
    </r>
  </si>
  <si>
    <t>Drukarka z funkcją kopiowania i skanowania XEROX WorkCentre 3325 - (3225635276)</t>
  </si>
  <si>
    <t>Drukarka z funkcją kopiowania i skanowania HP Coror LaserJet Pro 400 M475dw 1 sztuk (cena jednostkowa - 2259,51 zł) Zespół Szkół w Łęgu Probostwie, 09-210 Drobin</t>
  </si>
  <si>
    <t>Drukarka z funkcją kopiowania i skanowania HP Coror LaserJet Pro 400 M475dw 1 sztuk (cena jednostkowa - 2259,51 zł) Szkoła Podstawowa w Rogotwórsku, 09-210 Drobin</t>
  </si>
  <si>
    <t>58.</t>
  </si>
  <si>
    <t xml:space="preserve">Razem </t>
  </si>
  <si>
    <t>WPL23766</t>
  </si>
  <si>
    <t>Gmina Drobin, ul. Piłsudskiego 12, Regon: 611015371</t>
  </si>
  <si>
    <t>Mercedes-Benz Sprinter 213 CDI</t>
  </si>
  <si>
    <t>samochód ciężarowy</t>
  </si>
  <si>
    <t>WDB9026221R282000</t>
  </si>
  <si>
    <t>730/7</t>
  </si>
  <si>
    <t>01.06.2001</t>
  </si>
  <si>
    <t>Wartość z VAT</t>
  </si>
  <si>
    <t>W5055H</t>
  </si>
  <si>
    <t>VW CARAVELLE</t>
  </si>
  <si>
    <t>osobowy</t>
  </si>
  <si>
    <t>WV2ZZZ70ZVX119776</t>
  </si>
  <si>
    <t>WPL32998</t>
  </si>
  <si>
    <t>MERCEDES- BENZ ATEGO</t>
  </si>
  <si>
    <t>WDB96763710047504</t>
  </si>
  <si>
    <t>6690/6</t>
  </si>
  <si>
    <t>Zestaw komputerowy typ 2, FUJITSU ESPRIMO P710 (jednostka centralna, monitor, klawiatura, mysz laserowa, listwa zasilająca) 14szt. nr seryjne jednostek centralnych:  YLHW043725, YLHW043732, YLHW043729, YLHW043715, YLHW043721, YLHW043719, YLHW043726, YLHW043717, YLHW043727, YLHW043794, YLHW043716, YLHW043728, YLHW043720, YLHW043718 , 
nr seryjne monitorów: 
CPSC7HA047267, CPSC7HA047785, CPSC7HA047744, CPSC7HA047296, CPSC7HA047269, CPSC7HA047294, CPSC7HA047275, CPSC8HA051108, CPSC8HA051577, CPSC8HA051141, CPSC8HA051525, CPSC8HA051098, CPSC8HA051112, CPSC8HA051101. Sprzęt znajduje się w SP w Rogotwórsku, 09-210 Drobin, Rogotwórsk 4</t>
  </si>
  <si>
    <t>Lp. 24 - 28 - wartość księgowa brutto</t>
  </si>
  <si>
    <r>
      <t xml:space="preserve">Lp. 13 - wyposażenie dodatkowe:agregat prądotwórczy WANGUARD NR GM1820544142- wartość 2.000 zł, agregat prądotwórczy HONDA GX160  NR CCABC 1853239 - wartość 3.000zł, pompa szlamowa  BIAŁOGON PSMSSH NR GCAKK 1134982- wartość 4 000 zł, motopompa pływająca NIAGARA 10HV NR 10432- wartość 4 300 zł, pompa HOLMATRO HONDA GXH50 NR 2HNXS0S74AK- wartość 70 000 zł, pilarka STIHL MS230 NR 11239673302 wartość 1 500,00 zł, pilarka STIHL MS290 NR 11279673301A wartość 3 000 zł,piła do betonu STIHL TS 400 NR 422396734016- wartość 3 500 zł. </t>
    </r>
    <r>
      <rPr>
        <b/>
        <sz val="10"/>
        <rFont val="Arial"/>
        <family val="2"/>
      </rPr>
      <t xml:space="preserve">Łączna wartość wyposażenia 91.300 zł, wliczona w s.u. pojazdu. </t>
    </r>
  </si>
  <si>
    <t>Okres ubezpieczenia od 01.01.2019</t>
  </si>
  <si>
    <t xml:space="preserve">Za sprzęt elektroniczny stacjonarny przyjmuje się komputery, cantale telefoniczne, faxy itp. </t>
  </si>
  <si>
    <t xml:space="preserve">Za sprzęt elektroniczny przenośny przyjmuje się laptopy, kamery cyfrowe, tablety itp. </t>
  </si>
  <si>
    <t xml:space="preserve">Switch Cisco </t>
  </si>
  <si>
    <t>59.</t>
  </si>
  <si>
    <t>60.</t>
  </si>
  <si>
    <t>Monitor AOC LED 21,5"</t>
  </si>
  <si>
    <t>Monitor DELL LCD 21,5'</t>
  </si>
  <si>
    <t>poz. 51-58- sprzęt znajduje się w jednostkach organizacyjnych Gminy Drobin</t>
  </si>
  <si>
    <t>poz. 41-42- sprzęt znajduje się u indywidualnych gosp. Domowych na terenie Gminy Drobin.</t>
  </si>
  <si>
    <t>01.01.2019</t>
  </si>
  <si>
    <t>15 910</t>
  </si>
  <si>
    <t>33 419</t>
  </si>
  <si>
    <t>530 833</t>
  </si>
  <si>
    <t>476 527</t>
  </si>
  <si>
    <t>36 844</t>
  </si>
  <si>
    <t>07.01.2019</t>
  </si>
  <si>
    <t>19.03.2019</t>
  </si>
  <si>
    <t>10.11.2018</t>
  </si>
  <si>
    <t>31.03.2019</t>
  </si>
  <si>
    <t>24.04.2019</t>
  </si>
  <si>
    <t>27.10.20183</t>
  </si>
  <si>
    <t>18.05.2019</t>
  </si>
  <si>
    <t>24.06.2019</t>
  </si>
  <si>
    <t>27.11.2018</t>
  </si>
  <si>
    <t>Zestaw komputerowy typ 2, FUJITSU ESPRIMO P710 (jednostka centralna, monitor, klawiatura, mysz laserowa, listwa zasilająca)- 19 szt. NUMERY SERYJNE: YLHW043731, YLHW043722, YLHW043723, YLHW043679, YLHW043689, YLHW043687, YLHW043671, YLHW043680, YLHW043678, YLHW043669, YLHW043668, YLHW043677, YLHW043675, YLHW043684, YLHW043690, YLHW043696, YLHW043674, YLHW043691, YLHW043692, 
nr seryjne monitorów: 
CPSC7HA047337, CPSC7HA047793, CPSC7HA047331, CPSC7HA047291, CPSC7HA047186, CPSC7HA047259, CPSC7HA047792, CPSC7HA047697, CPSC8HA051704, CPSC8HA051130, CPSC8HA051144, CPSC8HA051906, CPSC8HA051004, CPSC8HA051893, CPSC8HA051881, CPSC8HA051880, CPSC8HA051879, CPSC8HA051898, CPSC8HA051090. Sprzęt znajduje się w SP w Drobinie, 09-210 Drobin, ul. Szkolna 3.</t>
  </si>
  <si>
    <t>Zestaw komputerowy typ 3, FUJITSU ESPRIMO P710 (jednostka centralna, monitor, klawiatura, mysz laserowa, listwa zasilająca) nr seryjny jednostki centralnej: YLHW043708, 
nr seryjny monitora: 
ETD9C00639SL0. Sprzęt znajduje się w SP w Drobinie, 09-210 Drobin, ul. Szkolna 3.</t>
  </si>
  <si>
    <t>Drukarka z funkcją kopiowania OKI MC352dn. Nr seryjny AK29014759. Sprzęt znajduje się w SP w Drobinie, 09-210 Drobin, ul. Szkolna 3.</t>
  </si>
  <si>
    <t>Zestaw komputerowy typ 2, FUJITSU ESPRIMO P710 (jednostka centralna, monitor, klawiatura, mysz laserowa, listwa zasilająca) 14 szt. NUMERY SERYJNE: YLHW043682, YLHW043681, YLHW043695, YLHW043676, YLHW043670, YLHW043688, YLHW043730, YLHW043683, YLHW043685, YLHW043686, YLHW043724, YLHW043693, YLHW043673, YLHW043672 , 
nr seryjne monitorów: 
CPSC7HA047284, CPSC7HA047303, CPSC7HA047716, CPSC7HA047278,  CPSC7HA047277, CPSC7HA047241, CPSC8HA051114, CPSC8HA051132, CPSC8HA050962, CPSC8HA051085, CPSC8HA051043, CPSC8HA051104, CPSC8HA051033, CPSC8HA051042. Sprzęt znajduje się w SP w Łęgu Probostwie, 09-210 Drobin, Łęg Probostwo 31/1.</t>
  </si>
  <si>
    <t>Drukarka z funkcją kopiowania OKI MC352dn. Nr seryjny AK29014758. Sprzęt znajduje się w SP w Łęgu Probostwie, 09-210 Drobin, Łęg Probostwo 31/1.</t>
  </si>
  <si>
    <t>Zestaw komputerowy typ 3, FUJITSU ESPRIMO P710 (jednostka centralna, monitor, klawiatura, mysz laserowa, listwa zasilająca). nr seryjny jednostki centralnej: YLHW043661, 
nr seryjny monitora: ETL9C01698SL0. Sprzęt znajduje się w SP w Łęgu Probostwie, 09-210 Drobin, Łęg Probostwo 31/1.</t>
  </si>
  <si>
    <t>Drukarka z funkcją kopiowania i skanowania XEROX WorkCentre 3325. Nr seryjny 3225635276. Sprzęt znajduje się w SP w Drobinie, ul. Szkolna 3, 09-210 Drobin.</t>
  </si>
  <si>
    <t>Zestaw komputerowy wraz z monitorem HP Pro600 G1 SFF/LED e2250Swdak 21,5" wide, DVI, głośniki, czarny  (jednostka centralna, monitor, klawiatura, mysz laserowa, listwa zasilająca, ) 38 szt. nr seryjne jednostek centralnych: CZC4302LTS, CZC4302LV7, CZC4302LV1, CZC4302LVF, CZC4302LVB, CZC4302LT8, CZC4302LV9, CZC4302LV6, CZC4302LV0, CZC4302LTP, CZC4302LVG, CZC4302LV2, CZC4302LTB, CZC4302LTK, CZC4302LV4, CZC4302LT2, CZC4302LTM, CZC4302LTL, CZC4302LV5, CZC4302LTY, CZC4302LTQ, CZC4302LTJ, CZC4302LTG, CZC4302LTN, CZC4302LTV, CZC4302LTX, CZC4302LTR, CZC4302LT7, CZC4302LTF, CZC4302LTD, CZC4302LVC, CZC4302LT6, CZC4302LT9, CZC4302LTG, CZC4302LT8, CZC4302LTD, CZC4302LTW, CZC4302LTH nr seryjne monitorów: FLRE4HA158191, FLRE4HA158152, FLRE4HA158193, FLRE4HA158167, FLRE4HA158173, FLRE4HA158237, FLRE4HA158317, FLRE4HA158210, FLRE4HA158207, FLRE4HA158169, FLRE4HA158159, FLRE4HA158160, FLRE4HA158205, FLRE4HA158156, FLRE4HA158177, FLRE4HA158211, FLRE4HA158175, FLRE4HA158212, FLRE4HA158196, FLRE4HA158158, FLRE4HA158171, FLRE4HA158198, FLRE4HA158166, FLRE4HA158195, FLRE4HA158164, FLRE4HA158183, FLRE4HA158185, FLRE4HA158161, FLRE4HA158190, FLRE4HA158197, FLRE4HA158172, FLRE4HA158194, FLRE4HA158199, FLRE4HA158311, 38 sztuk (cena jednostkowa - 3346,83 zł) Lokalizacja: SP w Drobinie ul. Szkolna 3</t>
  </si>
  <si>
    <t>Drukarka z funkcja kopiowania i skanowania HP Coror LaserJet Pro 400 M475dw 1 sztuk (cena jednostkowa - 2259,51 zł) Lokalizacja: SP w Drobinie ul. Szkolna 3</t>
  </si>
  <si>
    <t>Zestaw komputerowy wraz z monitorem HP Pro600 G1 SFF/LED e2250Swdak 21,5" wide, DVI, głośniki, czarny  (jednostka centralna, monitor, klawiatura, mysz laserowa, listwa zasilająca, ) 1 szt. nr seryjny jednostki centralnej CZC4302LV3, nr seryjny monitora: FLRE4HA158165, 1 szt. (cena jednostkowa - 3346,83 zł) Lokalizacja: SP w Łegu Probostwie, 09-210 Drobin</t>
  </si>
  <si>
    <r>
      <t xml:space="preserve">Zestaw komputerowy HP ProDesk 600 (jednostka centralna, monitor, klawiatura, mysz laserowa, listwa zasilająca, ) 25 szt. nr seryjne jednostek centralnych:  CZC4452JHM  CZC4452JJ1  CZC4452JH9  CZC4452JHV CZC4452JHK  CZC4452JHS  CZC4452JHQ  CZC4452JJ0  CZC4452JHH  CZC4452JHW  CZC4452JHG  CZC4452JHX 
CZC4452JH8  CZC4452JHZ  CZC4452JHJ  CZC4452JHP CZC4452JHR  CZC4452JHD  CZC4452JHL  CZC4452JHN CZC4452JHC  CZC4452JHY  CZC4452JHB  CZC4452JHF 
CZC4452JHT   
nr seryjne monitorów: 
FLRE7HA175931 FLRE7HA175942 FLRE7HA175956 FLRE7HA175951
FLRE7HA175952 FLRE7HA175937 FLRE7HA175947 FLRE7HA175961
FLRE7HA175959 FLRE7HA175955 FLRE7HA175944 FLRE7HA175966
FLRE7HA175962 FLRE7HA175969 FLRE7HA175960 FLRE7HA175957
FLRE7HA175978 FLRE7HA175949 FLRE7HA175954 FLRE7HA175928
FLRE7HA175934 FLRE7HA175940 FLRE7HA175948 FLRE7HA175953
FLRE8HA194009 </t>
    </r>
    <r>
      <rPr>
        <b/>
        <sz val="11"/>
        <rFont val="Times New Roman"/>
        <family val="1"/>
      </rPr>
      <t xml:space="preserve">. </t>
    </r>
    <r>
      <rPr>
        <sz val="11"/>
        <rFont val="Times New Roman"/>
        <family val="1"/>
      </rPr>
      <t>Sprzęt znajduje się w SP w Drobinie, ul. Szkolna 3, 09-210 Drobin</t>
    </r>
  </si>
  <si>
    <t>Zestaw komputerowy HP ProDesk 600 (jednostka centralna, monitor, klawiatura, mysz laserowa, listwa zasilająca) nr seryjne jednostek centralnych:  CZC4452JHM  CZC4452JJ1  CZC4452JH9  CZC4452JHV CZC4452JHK  CZC4452JHS  CZC4452JHQ  CZC4452JJ0  CZC4452JHH  CZC4452JHW  CZC4452JHG  CZC4452JHX 
CZC4452JH8  CZC4452JHZ  CZC4452JHJ  CZC4452JHP CZC4452JHR  CZC4452JHD  CZC4452JHL  CZC4452JHN CZC4452JHC  CZC4452JHY  CZC4452JHB  CZC4452JHF 
CZC4452JHT  nr seryjne monitorów: 
FLRE7HA175931 FLRE7HA175942 FLRE7HA175956 FLRE7HA175951
FLRE7HA175952 FLRE7HA175937 FLRE7HA175947 FLRE7HA175961
FLRE7HA175959 FLRE7HA175955 FLRE7HA175944 FLRE7HA175966
FLRE7HA175962 FLRE7HA175969 FLRE7HA175960 FLRE7HA175957
FLRE7HA175978 FLRE7HA175949 FLRE7HA175954 FLRE7HA175928
FLRE7HA175934 FLRE7HA175940 FLRE7HA175948 FLRE7HA175953
FLRE8HA194009   - 25 sztuk (cena jednostkowa - 3162,33 zł) SP w Drobinie ul. Szkolna 3</t>
  </si>
  <si>
    <t>Drukarka z funkcja kopiowania i skanowania HP Coror LaserJet Pro 400 M475dw 1 sztuk (cena jednostkowa - 2259,51 zł) SP w Drobinie ul. Szkolna 3</t>
  </si>
  <si>
    <t>Zestaw komputerowy wraz z monitorem HP Pro600 G1 SFF/LED e2250Swdak 21,5" wide, DVI, głośniki, czarny  (jednostka centralna, monitor, klawiatura, mysz laserowa, listwa zasilająca, ) 38 szt.                                                  nr seryjne jednostek centralnych: CZC4302LTS, CZC4302LV7, CZC4302LV1, CZC4302LVF, CZC4302LVB, CZC4302LT8, CZC4302LV9, CZC4302LV6, CZC4302LV0, CZC4302LTP, CZC4302LVG, CZC4302LV2, CZC4302LTB, CZC4302LTK, CZC4302LV4, CZC4302LT2, CZC4302LTM, CZC4302LTL, CZC4302LV5, CZC4302LTY, CZC4302LTQ, CZC4302LTJ, CZC4302LTG, CZC4302LTN, CZC4302LTV, CZC4302LTX, CZC4302LTR, CZC4302LT7, CZC4302LTF, CZC4302LTD, CZC4302LVC, CZC4302LT6, CZC4302LT9, CZC4302LTG, CZC4302LT8, CZC4302LTD, CZC4302LTW, CZC4302LTH                                                                                                   nr seryjne monitorów:  FLRE4HA158191, FLRE4HA158152, FLRE4HA158193, FLRE4HA158167, FLRE4HA158173, FLRE4HA158237, FLRE4HA158317, FLRE4HA158210, FLRE4HA158207, FLRE4HA158169, FLRE4HA158159, FLRE4HA158160, FLRE4HA158205, FLRE4HA158156, FLRE4HA158177, FLRE4HA158211, FLRE4HA158175, FLRE4HA158212, FLRE4HA158196, FLRE4HA158158, FLRE4HA158171, FLRE4HA158198, FLRE4HA158166, FLRE4HA158195, FLRE4HA158164, FLRE4HA158183, FLRE4HA158185, FLRE4HA158161, FLRE4HA158190, FLRE4HA158197, FLRE4HA158172, FLRE4HA158194, FLRE4HA158199, FLRE4HA158311                                                            38 sztuk (cena jednostkowa - 3346,83 zł) Zespół Szkół w Drobinie ul. Szkolna 3</t>
  </si>
  <si>
    <t>Zestaw komputerowy wraz z monitorem HP Pro600 G1 SFF/LED e2250Swdak 21,5" wide, DVI, głośniki, czarny  (jednostka centralna, monitor, klawiatura, mysz laserowa, listwa zasilająca, ) 1 szt.                                                                   nr seryjny jednostki centralnej CZC4302LV3,                           nr seryjny monitora: FLRE4HA158165- 1 szt. (cena jednostkowa - 3346,83 zł) SP w Łegu Probostwie, 09-210 Drobin</t>
  </si>
  <si>
    <r>
      <t>Zestaw komputerowy wraz z monitorem HP Pro600 G1 SFF/LED e2250Swdak 21,5" wide, DVI, głośniki, czarny  (jednostka centralna, monitor, klawiatura, mysz laserowa, listwa zasilająca, ) 1 szt.                                                                   nr seryjny jednostki centralnej CT89AV,                                 nr seryjny monitora: FLRE4HA158174 - 1 szt. (cena jednostkowa - 3346,83 zł)</t>
    </r>
    <r>
      <rPr>
        <sz val="11"/>
        <color indexed="10"/>
        <rFont val="Times New Roman"/>
        <family val="1"/>
      </rPr>
      <t xml:space="preserve"> </t>
    </r>
    <r>
      <rPr>
        <sz val="11"/>
        <rFont val="Times New Roman"/>
        <family val="1"/>
      </rPr>
      <t xml:space="preserve"> Szkoła Podstawowa w Rogotwórsku, 09-210 Drobin</t>
    </r>
  </si>
  <si>
    <t>Zestaw komputerowy HP ProDesk 600 (jednostka centralna, monitor, klawiatura, mysz laserowa, listwa zasilająca) nr seryjne jednostek centralnych:  CZC4452JHM  CZC4452JJ1  CZC4452JH9  CZC4452JHV CZC4452JHK  CZC4452JHS  CZC4452JHQ  CZC4452JJ0  CZC4452JHH  CZC4452JHW  CZC4452JHG  CZC4452JHX CZC4452JH8  CZC4452JHZ  CZC4452JHJ  CZC4452JHP CZC4452JHR  CZC4452JHD  CZC4452JHL  CZC4452JHN CZC4452JHC  CZC4452JHY  CZC4452JHB  CZC4452JHF CZC4452JHT nr seryjne monitorów: 
FLRE7HA175931 FLRE7HA175942 FLRE7HA175956 FLRE7HA175951 FLRE7HA175952 FLRE7HA175937 FLRE7HA175947 FLRE7HA175961 FLRE7HA175959 FLRE7HA175955 FLRE7HA175944 FLRE7HA175966 FLRE7HA175962 FLRE7HA175969 FLRE7HA175960 FLRE7HA175957 FLRE7HA175978 FLRE7HA175949 FLRE7HA175954 FLRE7HA175928 FLRE7HA175934 FLRE7HA175940 FLRE7HA175948 FLRE7HA175953 FLRE8HA194009 - 25 sztuk (cena jednostkowa - 3162,33 zł) Lokalizacja: Zespół Szkół w Drobinie ul. Szkolna 3</t>
  </si>
  <si>
    <t>Drukarka z funkcją kopiowania i skanowania HP Coror LaserJet Pro 400 M475dw 1 sztuk (cena jednostkowa - 2259,51 zł) Lokalizacja: SP w Łęgu Probostwie, 09-210 Drobin</t>
  </si>
  <si>
    <t>Zestaw komputerowy wraz z monitorem HP Pro600 G1 SFF/LED e2250Swdak 21,5" wide, DVI, głośniki, czarny  (jednostka centralna, monitor, klawiatura, mysz laserowa, listwa zasilająca, ) 1 szt. nr seryjny jednostki centralnej CT89AV, nr seryjny monitora: FLRE4HA158174, 1 szt. (cena jednostkowa - 3346,83 zł), Lokalizacja: Szkoła Podstawowa w Rogotwórsku, 09-210 Drobin</t>
  </si>
  <si>
    <t>Drukarka z funkcją kopiowania i skanowania HP Coror LaserJet Pro 400 M475dw 1 sztuk (cena jednostkowa - 2259,51 zł) Lokalizacja: Szkoła Podstawowa w Rogotwórsku, 09-210 Drobin</t>
  </si>
  <si>
    <r>
      <t>Łączna wartośćpozostałych środków trwałych, środków trwałych niskocennych i wyposażenia</t>
    </r>
    <r>
      <rPr>
        <sz val="12"/>
        <rFont val="Times New Roman"/>
        <family val="1"/>
      </rPr>
      <t xml:space="preserve"> (z wyłączeniem budynków i budowli, sprzętu elektronicznego wykazanego dalej i pojazdów)</t>
    </r>
  </si>
  <si>
    <r>
      <t>Powierzchnia (m</t>
    </r>
    <r>
      <rPr>
        <b/>
        <vertAlign val="superscript"/>
        <sz val="10"/>
        <rFont val="Times New Roman"/>
        <family val="1"/>
      </rPr>
      <t>2</t>
    </r>
    <r>
      <rPr>
        <b/>
        <sz val="10"/>
        <rFont val="Times New Roman"/>
        <family val="1"/>
      </rPr>
      <t>)</t>
    </r>
  </si>
  <si>
    <t>Budynek remizy wraz z garażem OSP Wrogocin, Wrogocin 28A, 09-210 Drobin</t>
  </si>
  <si>
    <t>1964 remont generalny 2018r.</t>
  </si>
  <si>
    <t>Budynek remizy ze ścianami wykonanymi z pustaka żużlowego+cegła kratówka+cegła pełna+docieplenie styropian. Budynek garażu przyległy do budynku remizy ze ścianami z porothermu+ dopcieplenie styropian. Dach konstrukcja drewniana pokryty blachodachówką.</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</si>
</sst>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0.00&quot; zł&quot;"/>
    <numFmt numFmtId="170" formatCode="0.0"/>
    <numFmt numFmtId="171" formatCode="d/mm/yyyy"/>
    <numFmt numFmtId="172" formatCode="[$-415]d\ mmmm\ yyyy"/>
    <numFmt numFmtId="173" formatCode="[$-415]dddd\,\ d\ mmmm\ yyyy"/>
    <numFmt numFmtId="174" formatCode="mmm/yyyy"/>
    <numFmt numFmtId="175" formatCode="#,##0\ &quot;zł&quot;"/>
  </numFmts>
  <fonts count="61">
    <font>
      <sz val="10"/>
      <name val="Arial"/>
      <family val="0"/>
    </font>
    <font>
      <b/>
      <sz val="12"/>
      <name val="Times New Roman"/>
      <family val="1"/>
    </font>
    <font>
      <sz val="9"/>
      <name val="Times New Roman"/>
      <family val="1"/>
    </font>
    <font>
      <b/>
      <sz val="10"/>
      <name val="Arial"/>
      <family val="2"/>
    </font>
    <font>
      <b/>
      <sz val="10"/>
      <name val="Times New Roman"/>
      <family val="1"/>
    </font>
    <font>
      <b/>
      <sz val="12"/>
      <name val="Arial"/>
      <family val="2"/>
    </font>
    <font>
      <vertAlign val="superscript"/>
      <sz val="10"/>
      <name val="Arial"/>
      <family val="2"/>
    </font>
    <font>
      <sz val="10"/>
      <name val="Times New Roman"/>
      <family val="1"/>
    </font>
    <font>
      <sz val="12"/>
      <name val="Arial"/>
      <family val="2"/>
    </font>
    <font>
      <vertAlign val="superscript"/>
      <sz val="10"/>
      <name val="Times New Roman"/>
      <family val="1"/>
    </font>
    <font>
      <sz val="8"/>
      <name val="Times New Roman"/>
      <family val="1"/>
    </font>
    <font>
      <b/>
      <sz val="8"/>
      <name val="Times New Roman"/>
      <family val="1"/>
    </font>
    <font>
      <b/>
      <sz val="7"/>
      <name val="Times New Roman"/>
      <family val="1"/>
    </font>
    <font>
      <sz val="11"/>
      <name val="Times New Roman"/>
      <family val="1"/>
    </font>
    <font>
      <sz val="11"/>
      <name val="Arial"/>
      <family val="2"/>
    </font>
    <font>
      <sz val="10"/>
      <name val="Tahoma"/>
      <family val="2"/>
    </font>
    <font>
      <sz val="9"/>
      <name val="Tahoma"/>
      <family val="2"/>
    </font>
    <font>
      <b/>
      <sz val="11"/>
      <name val="Times New Roman"/>
      <family val="1"/>
    </font>
    <font>
      <sz val="11"/>
      <color indexed="10"/>
      <name val="Times New Roman"/>
      <family val="1"/>
    </font>
    <font>
      <b/>
      <sz val="13"/>
      <name val="Times New Roman"/>
      <family val="1"/>
    </font>
    <font>
      <sz val="12"/>
      <name val="Times New Roman"/>
      <family val="1"/>
    </font>
    <font>
      <b/>
      <vertAlign val="superscript"/>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27" borderId="1" applyNumberFormat="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2" borderId="0" applyNumberFormat="0" applyBorder="0" applyAlignment="0" applyProtection="0"/>
  </cellStyleXfs>
  <cellXfs count="155">
    <xf numFmtId="0" fontId="0" fillId="0" borderId="0" xfId="0" applyAlignment="1">
      <alignment/>
    </xf>
    <xf numFmtId="0" fontId="3" fillId="0" borderId="0" xfId="0" applyFont="1" applyAlignment="1">
      <alignment horizontal="right"/>
    </xf>
    <xf numFmtId="0" fontId="5" fillId="0" borderId="0" xfId="0" applyFont="1" applyAlignment="1">
      <alignment horizontal="center"/>
    </xf>
    <xf numFmtId="0" fontId="0" fillId="0" borderId="0" xfId="0" applyAlignment="1">
      <alignment horizontal="left"/>
    </xf>
    <xf numFmtId="0" fontId="6" fillId="0" borderId="0" xfId="0" applyFont="1" applyAlignment="1">
      <alignment horizontal="left"/>
    </xf>
    <xf numFmtId="0" fontId="0" fillId="0" borderId="10" xfId="0" applyBorder="1" applyAlignment="1">
      <alignment horizontal="center"/>
    </xf>
    <xf numFmtId="0" fontId="0" fillId="0" borderId="0" xfId="0" applyAlignment="1">
      <alignment vertical="center"/>
    </xf>
    <xf numFmtId="0" fontId="0" fillId="0" borderId="0" xfId="0" applyAlignment="1">
      <alignment horizontal="center" vertical="center"/>
    </xf>
    <xf numFmtId="0" fontId="7" fillId="0" borderId="11" xfId="0" applyFont="1" applyBorder="1" applyAlignment="1">
      <alignment horizontal="center" vertical="center" wrapText="1"/>
    </xf>
    <xf numFmtId="2" fontId="0" fillId="0" borderId="0" xfId="0" applyNumberFormat="1" applyAlignment="1">
      <alignment horizontal="center" vertical="center"/>
    </xf>
    <xf numFmtId="0" fontId="5" fillId="0" borderId="0" xfId="0" applyFont="1" applyAlignment="1">
      <alignment/>
    </xf>
    <xf numFmtId="0" fontId="0" fillId="0" borderId="0" xfId="0" applyBorder="1" applyAlignment="1">
      <alignment horizontal="center"/>
    </xf>
    <xf numFmtId="0" fontId="8" fillId="0" borderId="0" xfId="0" applyFont="1" applyAlignment="1">
      <alignment/>
    </xf>
    <xf numFmtId="0" fontId="5" fillId="0" borderId="0" xfId="0" applyFont="1" applyAlignment="1">
      <alignment horizontal="center" vertical="center"/>
    </xf>
    <xf numFmtId="0" fontId="0" fillId="0" borderId="0" xfId="0" applyBorder="1" applyAlignment="1">
      <alignment horizontal="center" vertical="center"/>
    </xf>
    <xf numFmtId="168" fontId="0" fillId="0" borderId="0" xfId="0" applyNumberFormat="1" applyAlignment="1">
      <alignment/>
    </xf>
    <xf numFmtId="49" fontId="7" fillId="33" borderId="12"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0" fontId="4" fillId="0" borderId="11" xfId="0" applyFont="1" applyBorder="1" applyAlignment="1">
      <alignment horizontal="center" vertical="center"/>
    </xf>
    <xf numFmtId="49"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1" fontId="7" fillId="33" borderId="12" xfId="0" applyNumberFormat="1" applyFont="1" applyFill="1" applyBorder="1" applyAlignment="1">
      <alignment horizontal="center" vertical="center" wrapText="1"/>
    </xf>
    <xf numFmtId="1" fontId="7" fillId="33" borderId="13" xfId="0" applyNumberFormat="1" applyFont="1" applyFill="1" applyBorder="1" applyAlignment="1">
      <alignment horizontal="center" vertical="center" wrapText="1"/>
    </xf>
    <xf numFmtId="171" fontId="7" fillId="33" borderId="12" xfId="0" applyNumberFormat="1" applyFont="1" applyFill="1" applyBorder="1" applyAlignment="1">
      <alignment horizontal="center" vertical="center"/>
    </xf>
    <xf numFmtId="0" fontId="0" fillId="0" borderId="0" xfId="0" applyFont="1" applyAlignment="1">
      <alignment/>
    </xf>
    <xf numFmtId="49" fontId="7"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7" fillId="34" borderId="13" xfId="0" applyNumberFormat="1" applyFont="1" applyFill="1" applyBorder="1" applyAlignment="1">
      <alignment horizontal="center" vertical="center" wrapText="1"/>
    </xf>
    <xf numFmtId="49" fontId="7" fillId="34" borderId="12" xfId="0" applyNumberFormat="1" applyFont="1" applyFill="1" applyBorder="1" applyAlignment="1">
      <alignment horizontal="center" vertical="center"/>
    </xf>
    <xf numFmtId="49" fontId="7" fillId="34"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7" fillId="0" borderId="11" xfId="0" applyFont="1" applyBorder="1" applyAlignment="1" quotePrefix="1">
      <alignment horizontal="center" vertical="center"/>
    </xf>
    <xf numFmtId="5" fontId="7" fillId="33" borderId="12" xfId="0" applyNumberFormat="1" applyFont="1" applyFill="1" applyBorder="1" applyAlignment="1">
      <alignment horizontal="center" vertical="center"/>
    </xf>
    <xf numFmtId="0" fontId="0" fillId="0" borderId="0" xfId="0" applyAlignment="1">
      <alignment wrapText="1"/>
    </xf>
    <xf numFmtId="0" fontId="7" fillId="33" borderId="12"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wrapText="1"/>
    </xf>
    <xf numFmtId="5" fontId="7" fillId="33" borderId="12" xfId="0" applyNumberFormat="1" applyFont="1" applyFill="1" applyBorder="1" applyAlignment="1" quotePrefix="1">
      <alignment horizontal="center" vertical="center"/>
    </xf>
    <xf numFmtId="5" fontId="7" fillId="0" borderId="12" xfId="0" applyNumberFormat="1" applyFont="1" applyFill="1" applyBorder="1" applyAlignment="1">
      <alignment horizontal="center" vertical="center"/>
    </xf>
    <xf numFmtId="0" fontId="14" fillId="0" borderId="0" xfId="0" applyFont="1" applyAlignment="1">
      <alignment/>
    </xf>
    <xf numFmtId="0" fontId="15" fillId="0" borderId="0" xfId="0" applyFont="1" applyAlignment="1">
      <alignment/>
    </xf>
    <xf numFmtId="0" fontId="15" fillId="0" borderId="0" xfId="0" applyFont="1" applyAlignment="1">
      <alignment vertical="center"/>
    </xf>
    <xf numFmtId="168" fontId="15" fillId="0" borderId="0" xfId="0" applyNumberFormat="1" applyFont="1" applyAlignment="1">
      <alignment/>
    </xf>
    <xf numFmtId="0" fontId="2" fillId="0" borderId="0" xfId="0" applyFont="1" applyAlignment="1">
      <alignment/>
    </xf>
    <xf numFmtId="0" fontId="7" fillId="0" borderId="11" xfId="0" applyFont="1" applyBorder="1" applyAlignment="1">
      <alignment horizontal="center" wrapText="1"/>
    </xf>
    <xf numFmtId="0" fontId="7" fillId="0" borderId="11" xfId="0" applyFont="1" applyBorder="1" applyAlignment="1">
      <alignment horizontal="center" vertical="center"/>
    </xf>
    <xf numFmtId="168" fontId="7" fillId="0" borderId="11" xfId="0" applyNumberFormat="1" applyFont="1" applyBorder="1" applyAlignment="1">
      <alignment horizontal="center" vertical="center"/>
    </xf>
    <xf numFmtId="14" fontId="7" fillId="0" borderId="11" xfId="0" applyNumberFormat="1" applyFont="1" applyBorder="1" applyAlignment="1">
      <alignment horizontal="center" vertical="center"/>
    </xf>
    <xf numFmtId="0" fontId="7" fillId="0" borderId="0" xfId="0" applyFont="1" applyFill="1" applyBorder="1" applyAlignment="1">
      <alignment horizontal="left" vertical="center"/>
    </xf>
    <xf numFmtId="0" fontId="10" fillId="0" borderId="11" xfId="0" applyFont="1" applyBorder="1" applyAlignment="1">
      <alignment horizontal="center" vertical="center" wrapText="1"/>
    </xf>
    <xf numFmtId="49" fontId="7" fillId="0" borderId="11" xfId="0" applyNumberFormat="1" applyFont="1" applyBorder="1" applyAlignment="1">
      <alignment horizontal="center" vertical="center"/>
    </xf>
    <xf numFmtId="0" fontId="7" fillId="0" borderId="14" xfId="0" applyFont="1" applyFill="1" applyBorder="1" applyAlignment="1">
      <alignment horizontal="left" vertical="center"/>
    </xf>
    <xf numFmtId="0" fontId="0" fillId="0" borderId="0" xfId="0" applyBorder="1" applyAlignment="1">
      <alignment/>
    </xf>
    <xf numFmtId="169" fontId="0" fillId="0" borderId="0" xfId="0" applyNumberFormat="1" applyAlignment="1">
      <alignment/>
    </xf>
    <xf numFmtId="0" fontId="13" fillId="0" borderId="15" xfId="0" applyFont="1" applyBorder="1" applyAlignment="1">
      <alignment horizontal="center" vertical="center"/>
    </xf>
    <xf numFmtId="168" fontId="13" fillId="0" borderId="15" xfId="0" applyNumberFormat="1" applyFont="1" applyBorder="1" applyAlignment="1">
      <alignment horizontal="right" vertical="center"/>
    </xf>
    <xf numFmtId="49" fontId="7" fillId="0" borderId="13"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xf>
    <xf numFmtId="14" fontId="7" fillId="0" borderId="11" xfId="0" applyNumberFormat="1" applyFont="1" applyFill="1" applyBorder="1" applyAlignment="1">
      <alignment horizontal="center" vertical="center"/>
    </xf>
    <xf numFmtId="49" fontId="7" fillId="0" borderId="12" xfId="0" applyNumberFormat="1" applyFont="1" applyFill="1" applyBorder="1" applyAlignment="1" quotePrefix="1">
      <alignment horizontal="center" vertical="center" wrapText="1"/>
    </xf>
    <xf numFmtId="3" fontId="7" fillId="0" borderId="11" xfId="0" applyNumberFormat="1" applyFont="1" applyFill="1" applyBorder="1" applyAlignment="1" quotePrefix="1">
      <alignment horizontal="center" vertical="center"/>
    </xf>
    <xf numFmtId="175" fontId="7" fillId="0" borderId="11" xfId="0" applyNumberFormat="1" applyFont="1" applyBorder="1" applyAlignment="1">
      <alignment horizontal="center" vertical="center"/>
    </xf>
    <xf numFmtId="0" fontId="17" fillId="0" borderId="16"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Border="1" applyAlignment="1">
      <alignment wrapText="1"/>
    </xf>
    <xf numFmtId="168" fontId="13" fillId="0" borderId="11" xfId="0" applyNumberFormat="1" applyFont="1" applyBorder="1" applyAlignment="1">
      <alignment horizontal="right" vertical="center"/>
    </xf>
    <xf numFmtId="0" fontId="13" fillId="0" borderId="11" xfId="0" applyFont="1" applyFill="1" applyBorder="1" applyAlignment="1">
      <alignment wrapText="1"/>
    </xf>
    <xf numFmtId="0" fontId="13" fillId="0" borderId="11" xfId="0" applyFont="1" applyBorder="1" applyAlignment="1">
      <alignment vertical="center" wrapText="1"/>
    </xf>
    <xf numFmtId="168" fontId="13" fillId="0" borderId="11" xfId="0" applyNumberFormat="1" applyFont="1" applyFill="1" applyBorder="1" applyAlignment="1">
      <alignment horizontal="right" vertical="center"/>
    </xf>
    <xf numFmtId="0" fontId="13" fillId="0" borderId="11" xfId="0" applyFont="1" applyFill="1" applyBorder="1" applyAlignment="1">
      <alignment vertical="center" wrapText="1"/>
    </xf>
    <xf numFmtId="0" fontId="17" fillId="0" borderId="0" xfId="0" applyFont="1" applyAlignment="1">
      <alignment/>
    </xf>
    <xf numFmtId="168" fontId="17" fillId="0" borderId="17" xfId="0" applyNumberFormat="1" applyFont="1" applyBorder="1" applyAlignment="1">
      <alignment/>
    </xf>
    <xf numFmtId="0" fontId="17" fillId="0" borderId="11" xfId="0" applyFont="1" applyBorder="1" applyAlignment="1">
      <alignment horizontal="center" vertical="center"/>
    </xf>
    <xf numFmtId="169" fontId="17" fillId="0" borderId="11" xfId="0" applyNumberFormat="1" applyFont="1" applyBorder="1" applyAlignment="1">
      <alignment horizontal="right"/>
    </xf>
    <xf numFmtId="0" fontId="17" fillId="0" borderId="11" xfId="0" applyFont="1" applyBorder="1" applyAlignment="1">
      <alignment horizontal="left" vertical="center" wrapText="1"/>
    </xf>
    <xf numFmtId="0" fontId="17" fillId="0" borderId="11" xfId="0" applyFont="1" applyBorder="1" applyAlignment="1">
      <alignment horizontal="center" vertical="center" wrapText="1"/>
    </xf>
    <xf numFmtId="169" fontId="13" fillId="0" borderId="11" xfId="0" applyNumberFormat="1" applyFont="1" applyFill="1" applyBorder="1" applyAlignment="1">
      <alignment vertical="center" wrapText="1"/>
    </xf>
    <xf numFmtId="0" fontId="13" fillId="0" borderId="11" xfId="0" applyFont="1" applyBorder="1" applyAlignment="1">
      <alignment horizontal="center" vertical="center" wrapText="1"/>
    </xf>
    <xf numFmtId="168" fontId="13" fillId="0" borderId="11" xfId="0" applyNumberFormat="1" applyFont="1" applyBorder="1" applyAlignment="1">
      <alignment vertical="center" wrapText="1"/>
    </xf>
    <xf numFmtId="168" fontId="13" fillId="0" borderId="11" xfId="0" applyNumberFormat="1" applyFont="1" applyBorder="1" applyAlignment="1">
      <alignment vertical="center"/>
    </xf>
    <xf numFmtId="168" fontId="13" fillId="0" borderId="11" xfId="0" applyNumberFormat="1" applyFont="1" applyBorder="1" applyAlignment="1">
      <alignment/>
    </xf>
    <xf numFmtId="0" fontId="13" fillId="0" borderId="11" xfId="0" applyFont="1" applyBorder="1" applyAlignment="1">
      <alignment horizontal="center" vertical="center"/>
    </xf>
    <xf numFmtId="168" fontId="13" fillId="0" borderId="11" xfId="0" applyNumberFormat="1" applyFont="1" applyFill="1" applyBorder="1" applyAlignment="1">
      <alignment vertical="center"/>
    </xf>
    <xf numFmtId="0" fontId="13" fillId="0" borderId="15" xfId="0" applyFont="1" applyFill="1" applyBorder="1" applyAlignment="1">
      <alignment horizontal="center" vertical="center" wrapText="1"/>
    </xf>
    <xf numFmtId="0" fontId="13" fillId="0" borderId="18" xfId="0" applyFont="1" applyFill="1" applyBorder="1" applyAlignment="1">
      <alignment vertical="center" wrapText="1"/>
    </xf>
    <xf numFmtId="0" fontId="13" fillId="0" borderId="11" xfId="0" applyFont="1" applyFill="1" applyBorder="1" applyAlignment="1">
      <alignment horizontal="center" vertical="center"/>
    </xf>
    <xf numFmtId="168" fontId="13" fillId="0" borderId="19" xfId="0" applyNumberFormat="1" applyFont="1" applyBorder="1" applyAlignment="1">
      <alignment/>
    </xf>
    <xf numFmtId="168" fontId="13" fillId="0" borderId="18" xfId="0" applyNumberFormat="1" applyFont="1" applyBorder="1" applyAlignment="1">
      <alignment/>
    </xf>
    <xf numFmtId="0" fontId="7" fillId="0" borderId="0" xfId="0" applyFont="1" applyAlignment="1">
      <alignment wrapText="1"/>
    </xf>
    <xf numFmtId="0" fontId="7" fillId="0" borderId="0" xfId="0" applyFont="1" applyAlignment="1">
      <alignment/>
    </xf>
    <xf numFmtId="0" fontId="17"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vertical="center"/>
    </xf>
    <xf numFmtId="2" fontId="13" fillId="0" borderId="0" xfId="0" applyNumberFormat="1" applyFont="1" applyAlignment="1">
      <alignment horizontal="center" vertical="center"/>
    </xf>
    <xf numFmtId="0" fontId="17" fillId="0" borderId="0" xfId="0" applyFont="1" applyAlignment="1">
      <alignment horizontal="right"/>
    </xf>
    <xf numFmtId="0" fontId="1" fillId="0" borderId="0" xfId="0" applyFont="1" applyAlignment="1">
      <alignment horizontal="center"/>
    </xf>
    <xf numFmtId="0" fontId="0" fillId="0" borderId="0" xfId="0" applyFont="1" applyFill="1" applyAlignment="1">
      <alignment horizontal="center" vertical="center"/>
    </xf>
    <xf numFmtId="0" fontId="20" fillId="0" borderId="11" xfId="0" applyFont="1" applyBorder="1" applyAlignment="1">
      <alignment/>
    </xf>
    <xf numFmtId="0" fontId="20" fillId="0" borderId="11" xfId="0" applyFont="1" applyBorder="1" applyAlignment="1">
      <alignment horizontal="center"/>
    </xf>
    <xf numFmtId="0" fontId="1" fillId="0" borderId="0" xfId="0" applyFont="1" applyAlignment="1">
      <alignment horizontal="right"/>
    </xf>
    <xf numFmtId="168" fontId="1" fillId="0" borderId="11" xfId="0" applyNumberFormat="1" applyFont="1" applyBorder="1" applyAlignment="1">
      <alignment horizontal="right"/>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wrapText="1"/>
    </xf>
    <xf numFmtId="0" fontId="7" fillId="0" borderId="11" xfId="0" applyFont="1" applyBorder="1" applyAlignment="1">
      <alignment vertical="center" wrapText="1"/>
    </xf>
    <xf numFmtId="2" fontId="7" fillId="0" borderId="11" xfId="0" applyNumberFormat="1" applyFont="1" applyBorder="1" applyAlignment="1">
      <alignment horizontal="center" vertical="center" wrapText="1"/>
    </xf>
    <xf numFmtId="168" fontId="7" fillId="0" borderId="11" xfId="0" applyNumberFormat="1" applyFont="1" applyBorder="1" applyAlignment="1">
      <alignment horizontal="center" vertical="center" wrapText="1"/>
    </xf>
    <xf numFmtId="168" fontId="7" fillId="0" borderId="11" xfId="0" applyNumberFormat="1" applyFont="1" applyBorder="1" applyAlignment="1">
      <alignment vertical="center" wrapText="1"/>
    </xf>
    <xf numFmtId="4" fontId="22" fillId="0" borderId="11" xfId="0" applyNumberFormat="1" applyFont="1" applyBorder="1" applyAlignment="1">
      <alignment vertical="center" wrapText="1"/>
    </xf>
    <xf numFmtId="0" fontId="22" fillId="0" borderId="11" xfId="0" applyFont="1" applyBorder="1" applyAlignment="1">
      <alignment horizontal="center" vertical="center" wrapText="1"/>
    </xf>
    <xf numFmtId="0" fontId="7" fillId="35" borderId="11" xfId="0" applyFont="1" applyFill="1" applyBorder="1" applyAlignment="1">
      <alignment vertical="center" wrapText="1"/>
    </xf>
    <xf numFmtId="168" fontId="7" fillId="35" borderId="11" xfId="0" applyNumberFormat="1" applyFont="1" applyFill="1" applyBorder="1" applyAlignment="1">
      <alignment vertical="center" wrapText="1"/>
    </xf>
    <xf numFmtId="0" fontId="7" fillId="35" borderId="15" xfId="0" applyFont="1" applyFill="1" applyBorder="1" applyAlignment="1">
      <alignment vertical="center" wrapText="1"/>
    </xf>
    <xf numFmtId="0" fontId="7" fillId="0" borderId="15" xfId="0" applyFont="1" applyBorder="1" applyAlignment="1">
      <alignment horizontal="center" vertical="center" wrapText="1"/>
    </xf>
    <xf numFmtId="2" fontId="7" fillId="0" borderId="15" xfId="0" applyNumberFormat="1" applyFont="1" applyBorder="1" applyAlignment="1">
      <alignment horizontal="center" vertical="center"/>
    </xf>
    <xf numFmtId="168" fontId="7" fillId="0" borderId="15" xfId="0" applyNumberFormat="1" applyFont="1" applyBorder="1" applyAlignment="1">
      <alignment horizontal="center" vertical="center" wrapText="1"/>
    </xf>
    <xf numFmtId="168" fontId="7" fillId="35" borderId="15" xfId="0" applyNumberFormat="1" applyFont="1" applyFill="1" applyBorder="1" applyAlignment="1">
      <alignment vertical="center" wrapText="1"/>
    </xf>
    <xf numFmtId="0" fontId="7" fillId="0" borderId="15" xfId="0" applyFont="1" applyBorder="1" applyAlignment="1">
      <alignment horizontal="center" vertical="center"/>
    </xf>
    <xf numFmtId="49" fontId="7" fillId="36" borderId="11" xfId="0" applyNumberFormat="1" applyFont="1" applyFill="1" applyBorder="1" applyAlignment="1">
      <alignment vertical="center" wrapText="1"/>
    </xf>
    <xf numFmtId="0" fontId="7" fillId="36" borderId="11" xfId="0" applyFont="1" applyFill="1" applyBorder="1" applyAlignment="1">
      <alignment horizontal="center" vertical="center" wrapText="1"/>
    </xf>
    <xf numFmtId="2" fontId="7" fillId="35" borderId="11" xfId="0" applyNumberFormat="1" applyFont="1" applyFill="1" applyBorder="1" applyAlignment="1">
      <alignment horizontal="center" vertical="center"/>
    </xf>
    <xf numFmtId="169" fontId="7" fillId="36" borderId="11" xfId="0" applyNumberFormat="1" applyFont="1" applyFill="1" applyBorder="1" applyAlignment="1">
      <alignment horizontal="center" vertical="center" wrapText="1"/>
    </xf>
    <xf numFmtId="0" fontId="7" fillId="0" borderId="0" xfId="0" applyFont="1" applyAlignment="1">
      <alignment horizontal="center" vertical="center"/>
    </xf>
    <xf numFmtId="2" fontId="4" fillId="0" borderId="0" xfId="0" applyNumberFormat="1" applyFont="1" applyAlignment="1">
      <alignment horizontal="center" vertical="center"/>
    </xf>
    <xf numFmtId="168" fontId="4" fillId="0" borderId="17" xfId="0" applyNumberFormat="1" applyFont="1" applyBorder="1" applyAlignment="1">
      <alignment horizontal="center" vertical="center"/>
    </xf>
    <xf numFmtId="168" fontId="7" fillId="0" borderId="0" xfId="0" applyNumberFormat="1" applyFont="1" applyBorder="1" applyAlignment="1">
      <alignment/>
    </xf>
    <xf numFmtId="0" fontId="19" fillId="0" borderId="0" xfId="0" applyFont="1" applyAlignment="1">
      <alignment horizontal="center"/>
    </xf>
    <xf numFmtId="0" fontId="0" fillId="0" borderId="0" xfId="0" applyFont="1" applyAlignment="1">
      <alignment horizontal="left"/>
    </xf>
    <xf numFmtId="0" fontId="0" fillId="0" borderId="0" xfId="0" applyFont="1" applyFill="1" applyBorder="1" applyAlignment="1">
      <alignment horizontal="left" vertical="center" wrapText="1"/>
    </xf>
    <xf numFmtId="0" fontId="1" fillId="0" borderId="15" xfId="0" applyFont="1" applyBorder="1" applyAlignment="1">
      <alignment horizontal="left" vertical="center" wrapText="1"/>
    </xf>
    <xf numFmtId="0" fontId="20" fillId="0" borderId="17" xfId="0" applyFont="1" applyBorder="1" applyAlignment="1">
      <alignment horizontal="left" vertical="center" wrapText="1"/>
    </xf>
    <xf numFmtId="168" fontId="20" fillId="0" borderId="15" xfId="0" applyNumberFormat="1" applyFont="1" applyFill="1" applyBorder="1" applyAlignment="1">
      <alignment horizontal="right" vertical="center"/>
    </xf>
    <xf numFmtId="168" fontId="20" fillId="0" borderId="17" xfId="0" applyNumberFormat="1" applyFont="1" applyFill="1" applyBorder="1" applyAlignment="1">
      <alignment horizontal="right" vertical="center"/>
    </xf>
    <xf numFmtId="0" fontId="1" fillId="0" borderId="0" xfId="0" applyFont="1" applyAlignment="1">
      <alignment horizontal="left"/>
    </xf>
    <xf numFmtId="0" fontId="13" fillId="0" borderId="0" xfId="0" applyFont="1" applyBorder="1" applyAlignment="1">
      <alignment horizontal="left"/>
    </xf>
    <xf numFmtId="0" fontId="2" fillId="0" borderId="0" xfId="0" applyFont="1" applyFill="1" applyBorder="1" applyAlignment="1">
      <alignment horizontal="left" vertical="center" wrapText="1"/>
    </xf>
    <xf numFmtId="0" fontId="0" fillId="0" borderId="0" xfId="0" applyFont="1" applyBorder="1" applyAlignment="1">
      <alignment horizontal="left"/>
    </xf>
    <xf numFmtId="0" fontId="0" fillId="0" borderId="0" xfId="0" applyFont="1" applyBorder="1" applyAlignment="1">
      <alignment horizontal="left"/>
    </xf>
    <xf numFmtId="0" fontId="16" fillId="0" borderId="0"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0" xfId="0" applyFont="1" applyBorder="1" applyAlignment="1">
      <alignment horizontal="center" vertical="center" wrapText="1"/>
    </xf>
    <xf numFmtId="0" fontId="1" fillId="0" borderId="0" xfId="0" applyFont="1" applyAlignment="1">
      <alignment horizontal="right"/>
    </xf>
    <xf numFmtId="0" fontId="11"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1" fillId="0" borderId="11" xfId="0" applyFont="1" applyBorder="1" applyAlignment="1">
      <alignment horizontal="center" vertical="center" wrapText="1"/>
    </xf>
    <xf numFmtId="0" fontId="12"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169" fontId="7" fillId="36" borderId="11" xfId="0" applyNumberFormat="1" applyFont="1" applyFill="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zoomScalePageLayoutView="0" workbookViewId="0" topLeftCell="A1">
      <selection activeCell="G38" sqref="G38"/>
    </sheetView>
  </sheetViews>
  <sheetFormatPr defaultColWidth="9.140625" defaultRowHeight="12.75"/>
  <cols>
    <col min="1" max="1" width="4.140625" style="0" customWidth="1"/>
    <col min="2" max="2" width="29.8515625" style="0" customWidth="1"/>
    <col min="3" max="3" width="9.140625" style="7" customWidth="1"/>
    <col min="4" max="4" width="12.00390625" style="9" customWidth="1"/>
    <col min="5" max="5" width="18.140625" style="7" customWidth="1"/>
    <col min="6" max="6" width="49.7109375" style="0" customWidth="1"/>
    <col min="7" max="7" width="27.57421875" style="0" customWidth="1"/>
    <col min="8" max="8" width="13.7109375" style="0" customWidth="1"/>
  </cols>
  <sheetData>
    <row r="1" spans="1:7" ht="15">
      <c r="A1" s="24" t="s">
        <v>280</v>
      </c>
      <c r="C1" s="94"/>
      <c r="D1" s="95"/>
      <c r="E1" s="94"/>
      <c r="F1" s="93"/>
      <c r="G1" s="96" t="s">
        <v>233</v>
      </c>
    </row>
    <row r="2" spans="1:7" ht="15">
      <c r="A2" s="93"/>
      <c r="B2" s="93"/>
      <c r="C2" s="94"/>
      <c r="D2" s="95"/>
      <c r="E2" s="94"/>
      <c r="F2" s="93"/>
      <c r="G2" s="93"/>
    </row>
    <row r="3" spans="1:7" ht="16.5">
      <c r="A3" s="127" t="s">
        <v>42</v>
      </c>
      <c r="B3" s="127"/>
      <c r="C3" s="127"/>
      <c r="D3" s="127"/>
      <c r="E3" s="127"/>
      <c r="F3" s="127"/>
      <c r="G3" s="127"/>
    </row>
    <row r="4" spans="1:7" ht="16.5">
      <c r="A4" s="127" t="s">
        <v>52</v>
      </c>
      <c r="B4" s="127"/>
      <c r="C4" s="127"/>
      <c r="D4" s="127"/>
      <c r="E4" s="127"/>
      <c r="F4" s="127"/>
      <c r="G4" s="127"/>
    </row>
    <row r="5" spans="1:7" ht="16.5">
      <c r="A5" s="127" t="s">
        <v>53</v>
      </c>
      <c r="B5" s="127"/>
      <c r="C5" s="127"/>
      <c r="D5" s="127"/>
      <c r="E5" s="127"/>
      <c r="F5" s="127"/>
      <c r="G5" s="127"/>
    </row>
    <row r="6" spans="1:7" ht="16.5">
      <c r="A6" s="127" t="s">
        <v>54</v>
      </c>
      <c r="B6" s="127"/>
      <c r="C6" s="127"/>
      <c r="D6" s="127"/>
      <c r="E6" s="127"/>
      <c r="F6" s="127"/>
      <c r="G6" s="127"/>
    </row>
    <row r="7" spans="1:7" ht="15">
      <c r="A7" s="93"/>
      <c r="B7" s="93"/>
      <c r="C7" s="94"/>
      <c r="D7" s="95"/>
      <c r="E7" s="94"/>
      <c r="F7" s="93"/>
      <c r="G7" s="93"/>
    </row>
    <row r="8" spans="1:7" ht="28.5">
      <c r="A8" s="103" t="s">
        <v>1</v>
      </c>
      <c r="B8" s="103" t="s">
        <v>41</v>
      </c>
      <c r="C8" s="103" t="s">
        <v>22</v>
      </c>
      <c r="D8" s="104" t="s">
        <v>326</v>
      </c>
      <c r="E8" s="103" t="s">
        <v>51</v>
      </c>
      <c r="F8" s="103" t="s">
        <v>47</v>
      </c>
      <c r="G8" s="103" t="s">
        <v>23</v>
      </c>
    </row>
    <row r="9" spans="1:7" ht="94.5" customHeight="1">
      <c r="A9" s="8" t="s">
        <v>2</v>
      </c>
      <c r="B9" s="105" t="s">
        <v>55</v>
      </c>
      <c r="C9" s="8">
        <v>1975</v>
      </c>
      <c r="D9" s="106">
        <v>837.1</v>
      </c>
      <c r="E9" s="107">
        <v>2427590</v>
      </c>
      <c r="F9" s="108" t="s">
        <v>163</v>
      </c>
      <c r="G9" s="109" t="s">
        <v>162</v>
      </c>
    </row>
    <row r="10" spans="1:7" ht="38.25">
      <c r="A10" s="8" t="s">
        <v>3</v>
      </c>
      <c r="B10" s="105" t="s">
        <v>191</v>
      </c>
      <c r="C10" s="8" t="s">
        <v>56</v>
      </c>
      <c r="D10" s="106">
        <v>221.69</v>
      </c>
      <c r="E10" s="107">
        <v>554225</v>
      </c>
      <c r="F10" s="108" t="s">
        <v>57</v>
      </c>
      <c r="G10" s="110" t="s">
        <v>103</v>
      </c>
    </row>
    <row r="11" spans="1:7" ht="25.5">
      <c r="A11" s="8" t="s">
        <v>4</v>
      </c>
      <c r="B11" s="105" t="s">
        <v>58</v>
      </c>
      <c r="C11" s="8">
        <v>1920</v>
      </c>
      <c r="D11" s="106">
        <v>201.2</v>
      </c>
      <c r="E11" s="107">
        <v>503000</v>
      </c>
      <c r="F11" s="108" t="s">
        <v>57</v>
      </c>
      <c r="G11" s="110" t="s">
        <v>103</v>
      </c>
    </row>
    <row r="12" spans="1:7" ht="38.25">
      <c r="A12" s="8" t="s">
        <v>5</v>
      </c>
      <c r="B12" s="111" t="s">
        <v>192</v>
      </c>
      <c r="C12" s="8" t="s">
        <v>56</v>
      </c>
      <c r="D12" s="106">
        <v>57.26</v>
      </c>
      <c r="E12" s="107">
        <v>143000</v>
      </c>
      <c r="F12" s="112" t="s">
        <v>57</v>
      </c>
      <c r="G12" s="110" t="s">
        <v>103</v>
      </c>
    </row>
    <row r="13" spans="1:7" ht="38.25">
      <c r="A13" s="8" t="s">
        <v>6</v>
      </c>
      <c r="B13" s="111" t="s">
        <v>59</v>
      </c>
      <c r="C13" s="8" t="s">
        <v>56</v>
      </c>
      <c r="D13" s="106">
        <v>209.36</v>
      </c>
      <c r="E13" s="107">
        <v>525000</v>
      </c>
      <c r="F13" s="108" t="s">
        <v>60</v>
      </c>
      <c r="G13" s="110" t="s">
        <v>103</v>
      </c>
    </row>
    <row r="14" spans="1:7" ht="25.5">
      <c r="A14" s="8" t="s">
        <v>7</v>
      </c>
      <c r="B14" s="111" t="s">
        <v>61</v>
      </c>
      <c r="C14" s="8">
        <v>1920</v>
      </c>
      <c r="D14" s="106">
        <v>149.74</v>
      </c>
      <c r="E14" s="107">
        <v>375000</v>
      </c>
      <c r="F14" s="112" t="s">
        <v>62</v>
      </c>
      <c r="G14" s="110" t="s">
        <v>103</v>
      </c>
    </row>
    <row r="15" spans="1:7" ht="25.5">
      <c r="A15" s="8" t="s">
        <v>8</v>
      </c>
      <c r="B15" s="111" t="s">
        <v>194</v>
      </c>
      <c r="C15" s="8">
        <v>1950</v>
      </c>
      <c r="D15" s="106">
        <v>255.2</v>
      </c>
      <c r="E15" s="107">
        <v>638000</v>
      </c>
      <c r="F15" s="112" t="s">
        <v>57</v>
      </c>
      <c r="G15" s="110" t="s">
        <v>103</v>
      </c>
    </row>
    <row r="16" spans="1:7" ht="25.5">
      <c r="A16" s="8" t="s">
        <v>9</v>
      </c>
      <c r="B16" s="111" t="s">
        <v>193</v>
      </c>
      <c r="C16" s="8">
        <v>1970</v>
      </c>
      <c r="D16" s="106">
        <v>56.2</v>
      </c>
      <c r="E16" s="107">
        <v>140500</v>
      </c>
      <c r="F16" s="112" t="s">
        <v>63</v>
      </c>
      <c r="G16" s="110" t="s">
        <v>103</v>
      </c>
    </row>
    <row r="17" spans="1:7" ht="25.5">
      <c r="A17" s="8" t="s">
        <v>10</v>
      </c>
      <c r="B17" s="111" t="s">
        <v>64</v>
      </c>
      <c r="C17" s="8">
        <v>1900</v>
      </c>
      <c r="D17" s="106">
        <v>49.95</v>
      </c>
      <c r="E17" s="107">
        <v>125000</v>
      </c>
      <c r="F17" s="112" t="s">
        <v>65</v>
      </c>
      <c r="G17" s="110" t="s">
        <v>103</v>
      </c>
    </row>
    <row r="18" spans="1:7" ht="38.25">
      <c r="A18" s="8" t="s">
        <v>11</v>
      </c>
      <c r="B18" s="111" t="s">
        <v>67</v>
      </c>
      <c r="C18" s="8">
        <v>1890</v>
      </c>
      <c r="D18" s="106">
        <v>184.7</v>
      </c>
      <c r="E18" s="107">
        <v>462000</v>
      </c>
      <c r="F18" s="112" t="s">
        <v>196</v>
      </c>
      <c r="G18" s="110" t="s">
        <v>103</v>
      </c>
    </row>
    <row r="19" spans="1:7" ht="38.25">
      <c r="A19" s="8" t="s">
        <v>12</v>
      </c>
      <c r="B19" s="111" t="s">
        <v>68</v>
      </c>
      <c r="C19" s="8">
        <v>1890</v>
      </c>
      <c r="D19" s="106">
        <v>83.66</v>
      </c>
      <c r="E19" s="107">
        <v>210000</v>
      </c>
      <c r="F19" s="112" t="s">
        <v>197</v>
      </c>
      <c r="G19" s="110" t="s">
        <v>103</v>
      </c>
    </row>
    <row r="20" spans="1:7" ht="56.25" customHeight="1">
      <c r="A20" s="8" t="s">
        <v>13</v>
      </c>
      <c r="B20" s="111" t="s">
        <v>66</v>
      </c>
      <c r="C20" s="8">
        <v>1890</v>
      </c>
      <c r="D20" s="106">
        <v>121.3</v>
      </c>
      <c r="E20" s="107">
        <v>303250</v>
      </c>
      <c r="F20" s="112" t="s">
        <v>198</v>
      </c>
      <c r="G20" s="110" t="s">
        <v>103</v>
      </c>
    </row>
    <row r="21" spans="1:7" ht="25.5">
      <c r="A21" s="8" t="s">
        <v>14</v>
      </c>
      <c r="B21" s="111" t="s">
        <v>69</v>
      </c>
      <c r="C21" s="8">
        <v>1970</v>
      </c>
      <c r="D21" s="106">
        <v>117.9</v>
      </c>
      <c r="E21" s="107">
        <v>295000</v>
      </c>
      <c r="F21" s="112" t="s">
        <v>70</v>
      </c>
      <c r="G21" s="110" t="s">
        <v>103</v>
      </c>
    </row>
    <row r="22" spans="1:7" ht="38.25">
      <c r="A22" s="8" t="s">
        <v>15</v>
      </c>
      <c r="B22" s="111" t="s">
        <v>78</v>
      </c>
      <c r="C22" s="8" t="s">
        <v>56</v>
      </c>
      <c r="D22" s="106">
        <v>132.9</v>
      </c>
      <c r="E22" s="107">
        <v>332250</v>
      </c>
      <c r="F22" s="108" t="s">
        <v>79</v>
      </c>
      <c r="G22" s="110" t="s">
        <v>103</v>
      </c>
    </row>
    <row r="23" spans="1:7" ht="25.5">
      <c r="A23" s="8" t="s">
        <v>16</v>
      </c>
      <c r="B23" s="111" t="s">
        <v>80</v>
      </c>
      <c r="C23" s="8">
        <v>1970</v>
      </c>
      <c r="D23" s="106">
        <v>48</v>
      </c>
      <c r="E23" s="107">
        <v>120000</v>
      </c>
      <c r="F23" s="112" t="s">
        <v>81</v>
      </c>
      <c r="G23" s="110" t="s">
        <v>103</v>
      </c>
    </row>
    <row r="24" spans="1:7" ht="51">
      <c r="A24" s="8" t="s">
        <v>17</v>
      </c>
      <c r="B24" s="111" t="s">
        <v>82</v>
      </c>
      <c r="C24" s="8">
        <v>1900</v>
      </c>
      <c r="D24" s="106">
        <v>96.15</v>
      </c>
      <c r="E24" s="107">
        <v>240300</v>
      </c>
      <c r="F24" s="112" t="s">
        <v>195</v>
      </c>
      <c r="G24" s="110" t="s">
        <v>103</v>
      </c>
    </row>
    <row r="25" spans="1:7" ht="25.5">
      <c r="A25" s="8" t="s">
        <v>18</v>
      </c>
      <c r="B25" s="111" t="s">
        <v>83</v>
      </c>
      <c r="C25" s="8">
        <v>1900</v>
      </c>
      <c r="D25" s="106">
        <v>105.8</v>
      </c>
      <c r="E25" s="107">
        <v>264500</v>
      </c>
      <c r="F25" s="112" t="s">
        <v>85</v>
      </c>
      <c r="G25" s="110" t="s">
        <v>103</v>
      </c>
    </row>
    <row r="26" spans="1:7" ht="25.5">
      <c r="A26" s="8" t="s">
        <v>19</v>
      </c>
      <c r="B26" s="111" t="s">
        <v>84</v>
      </c>
      <c r="C26" s="8">
        <v>1940</v>
      </c>
      <c r="D26" s="106">
        <v>167.1</v>
      </c>
      <c r="E26" s="107">
        <v>417750</v>
      </c>
      <c r="F26" s="112" t="s">
        <v>86</v>
      </c>
      <c r="G26" s="110" t="s">
        <v>103</v>
      </c>
    </row>
    <row r="27" spans="1:7" ht="25.5">
      <c r="A27" s="8" t="s">
        <v>20</v>
      </c>
      <c r="B27" s="111" t="s">
        <v>87</v>
      </c>
      <c r="C27" s="8">
        <v>2007</v>
      </c>
      <c r="D27" s="106">
        <v>211.61</v>
      </c>
      <c r="E27" s="107">
        <v>572000</v>
      </c>
      <c r="F27" s="112" t="s">
        <v>88</v>
      </c>
      <c r="G27" s="110" t="s">
        <v>103</v>
      </c>
    </row>
    <row r="28" spans="1:7" ht="25.5">
      <c r="A28" s="8" t="s">
        <v>21</v>
      </c>
      <c r="B28" s="111" t="s">
        <v>89</v>
      </c>
      <c r="C28" s="8">
        <v>2006</v>
      </c>
      <c r="D28" s="106">
        <v>149.44</v>
      </c>
      <c r="E28" s="107">
        <v>403000</v>
      </c>
      <c r="F28" s="112" t="s">
        <v>90</v>
      </c>
      <c r="G28" s="110" t="s">
        <v>103</v>
      </c>
    </row>
    <row r="29" spans="1:7" ht="25.5">
      <c r="A29" s="8" t="s">
        <v>71</v>
      </c>
      <c r="B29" s="111" t="s">
        <v>91</v>
      </c>
      <c r="C29" s="8">
        <v>2011</v>
      </c>
      <c r="D29" s="106">
        <v>149.44</v>
      </c>
      <c r="E29" s="107">
        <v>403000</v>
      </c>
      <c r="F29" s="112" t="s">
        <v>90</v>
      </c>
      <c r="G29" s="110" t="s">
        <v>103</v>
      </c>
    </row>
    <row r="30" spans="1:7" ht="25.5">
      <c r="A30" s="8" t="s">
        <v>72</v>
      </c>
      <c r="B30" s="111" t="s">
        <v>92</v>
      </c>
      <c r="C30" s="8">
        <v>2011</v>
      </c>
      <c r="D30" s="106">
        <v>147.04</v>
      </c>
      <c r="E30" s="107">
        <v>397000</v>
      </c>
      <c r="F30" s="112" t="s">
        <v>90</v>
      </c>
      <c r="G30" s="110" t="s">
        <v>103</v>
      </c>
    </row>
    <row r="31" spans="1:7" ht="25.5">
      <c r="A31" s="8" t="s">
        <v>73</v>
      </c>
      <c r="B31" s="113" t="s">
        <v>93</v>
      </c>
      <c r="C31" s="114">
        <v>1975</v>
      </c>
      <c r="D31" s="115">
        <v>63</v>
      </c>
      <c r="E31" s="116">
        <v>157500</v>
      </c>
      <c r="F31" s="117" t="s">
        <v>94</v>
      </c>
      <c r="G31" s="118" t="s">
        <v>103</v>
      </c>
    </row>
    <row r="32" spans="1:7" ht="25.5">
      <c r="A32" s="8" t="s">
        <v>74</v>
      </c>
      <c r="B32" s="119" t="s">
        <v>98</v>
      </c>
      <c r="C32" s="120">
        <v>2009</v>
      </c>
      <c r="D32" s="121" t="s">
        <v>103</v>
      </c>
      <c r="E32" s="122">
        <v>103000</v>
      </c>
      <c r="F32" s="46" t="s">
        <v>103</v>
      </c>
      <c r="G32" s="46" t="s">
        <v>103</v>
      </c>
    </row>
    <row r="33" spans="1:7" ht="25.5">
      <c r="A33" s="8" t="s">
        <v>75</v>
      </c>
      <c r="B33" s="119" t="s">
        <v>99</v>
      </c>
      <c r="C33" s="120">
        <v>2010</v>
      </c>
      <c r="D33" s="121" t="s">
        <v>103</v>
      </c>
      <c r="E33" s="122">
        <v>81443.48</v>
      </c>
      <c r="F33" s="46" t="s">
        <v>103</v>
      </c>
      <c r="G33" s="46" t="s">
        <v>103</v>
      </c>
    </row>
    <row r="34" spans="1:7" ht="25.5">
      <c r="A34" s="8" t="s">
        <v>76</v>
      </c>
      <c r="B34" s="119" t="s">
        <v>101</v>
      </c>
      <c r="C34" s="120">
        <v>2009</v>
      </c>
      <c r="D34" s="121" t="s">
        <v>103</v>
      </c>
      <c r="E34" s="122">
        <v>163200</v>
      </c>
      <c r="F34" s="46" t="s">
        <v>103</v>
      </c>
      <c r="G34" s="46" t="s">
        <v>103</v>
      </c>
    </row>
    <row r="35" spans="1:7" ht="25.5">
      <c r="A35" s="8" t="s">
        <v>77</v>
      </c>
      <c r="B35" s="119" t="s">
        <v>100</v>
      </c>
      <c r="C35" s="120">
        <v>2010</v>
      </c>
      <c r="D35" s="121" t="s">
        <v>103</v>
      </c>
      <c r="E35" s="122">
        <v>81600</v>
      </c>
      <c r="F35" s="46" t="s">
        <v>103</v>
      </c>
      <c r="G35" s="46" t="s">
        <v>103</v>
      </c>
    </row>
    <row r="36" spans="1:7" ht="38.25">
      <c r="A36" s="8" t="s">
        <v>95</v>
      </c>
      <c r="B36" s="119" t="s">
        <v>102</v>
      </c>
      <c r="C36" s="120">
        <v>2008</v>
      </c>
      <c r="D36" s="121" t="s">
        <v>103</v>
      </c>
      <c r="E36" s="122">
        <v>38400</v>
      </c>
      <c r="F36" s="46" t="s">
        <v>103</v>
      </c>
      <c r="G36" s="46" t="s">
        <v>103</v>
      </c>
    </row>
    <row r="37" spans="1:7" ht="63.75">
      <c r="A37" s="8" t="s">
        <v>96</v>
      </c>
      <c r="B37" s="119" t="s">
        <v>327</v>
      </c>
      <c r="C37" s="120" t="s">
        <v>328</v>
      </c>
      <c r="D37" s="121">
        <v>270</v>
      </c>
      <c r="E37" s="122">
        <v>540000</v>
      </c>
      <c r="F37" s="154" t="s">
        <v>329</v>
      </c>
      <c r="G37" s="46" t="s">
        <v>103</v>
      </c>
    </row>
    <row r="38" spans="1:7" ht="12.75">
      <c r="A38" s="90"/>
      <c r="B38" s="90"/>
      <c r="C38" s="123"/>
      <c r="D38" s="124" t="s">
        <v>25</v>
      </c>
      <c r="E38" s="125">
        <f>SUM(E9:E37)</f>
        <v>11016508.48</v>
      </c>
      <c r="F38" s="126"/>
      <c r="G38" s="90"/>
    </row>
    <row r="39" spans="1:7" ht="15">
      <c r="A39" s="93"/>
      <c r="B39" s="93"/>
      <c r="C39" s="94"/>
      <c r="D39" s="95"/>
      <c r="E39" s="94"/>
      <c r="F39" s="93"/>
      <c r="G39" s="93"/>
    </row>
    <row r="40" spans="1:7" ht="15.75" customHeight="1">
      <c r="A40" s="129" t="s">
        <v>278</v>
      </c>
      <c r="B40" s="129"/>
      <c r="C40" s="129"/>
      <c r="D40" s="95"/>
      <c r="E40" s="94"/>
      <c r="F40" s="93"/>
      <c r="G40" s="93"/>
    </row>
    <row r="41" spans="1:7" ht="15">
      <c r="A41" s="128" t="s">
        <v>104</v>
      </c>
      <c r="B41" s="128"/>
      <c r="C41" s="98">
        <v>40</v>
      </c>
      <c r="D41" s="95"/>
      <c r="E41" s="94"/>
      <c r="F41" s="93"/>
      <c r="G41" s="93"/>
    </row>
  </sheetData>
  <sheetProtection/>
  <mergeCells count="6">
    <mergeCell ref="A4:G4"/>
    <mergeCell ref="A3:G3"/>
    <mergeCell ref="A41:B41"/>
    <mergeCell ref="A6:G6"/>
    <mergeCell ref="A5:G5"/>
    <mergeCell ref="A40:C40"/>
  </mergeCells>
  <printOptions horizontalCentered="1" verticalCentered="1"/>
  <pageMargins left="0.42" right="0.2755905511811024" top="0.52" bottom="0.17" header="0.5118110236220472" footer="0.5118110236220472"/>
  <pageSetup fitToHeight="0"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G16"/>
  <sheetViews>
    <sheetView zoomScalePageLayoutView="0" workbookViewId="0" topLeftCell="A1">
      <selection activeCell="A44" sqref="A44"/>
    </sheetView>
  </sheetViews>
  <sheetFormatPr defaultColWidth="9.140625" defaultRowHeight="12.75"/>
  <cols>
    <col min="1" max="1" width="52.8515625" style="0" customWidth="1"/>
    <col min="2" max="2" width="25.7109375" style="0" customWidth="1"/>
    <col min="5" max="5" width="37.421875" style="0" customWidth="1"/>
    <col min="7" max="7" width="12.00390625" style="0" bestFit="1" customWidth="1"/>
  </cols>
  <sheetData>
    <row r="1" spans="1:2" ht="12.75">
      <c r="A1" t="s">
        <v>280</v>
      </c>
      <c r="B1" s="1" t="s">
        <v>234</v>
      </c>
    </row>
    <row r="2" ht="12.75">
      <c r="B2" s="1"/>
    </row>
    <row r="4" spans="1:2" ht="16.5">
      <c r="A4" s="127" t="s">
        <v>24</v>
      </c>
      <c r="B4" s="127"/>
    </row>
    <row r="5" spans="1:7" ht="16.5">
      <c r="A5" s="127" t="s">
        <v>52</v>
      </c>
      <c r="B5" s="127"/>
      <c r="C5" s="10"/>
      <c r="D5" s="10"/>
      <c r="E5" s="10"/>
      <c r="F5" s="10"/>
      <c r="G5" s="10"/>
    </row>
    <row r="6" spans="1:7" ht="16.5">
      <c r="A6" s="127" t="s">
        <v>53</v>
      </c>
      <c r="B6" s="127"/>
      <c r="C6" s="10"/>
      <c r="D6" s="10"/>
      <c r="E6" s="10"/>
      <c r="F6" s="10"/>
      <c r="G6" s="10"/>
    </row>
    <row r="7" spans="1:7" ht="16.5">
      <c r="A7" s="127" t="s">
        <v>54</v>
      </c>
      <c r="B7" s="127"/>
      <c r="C7" s="10"/>
      <c r="D7" s="10"/>
      <c r="E7" s="10"/>
      <c r="F7" s="10"/>
      <c r="G7" s="10"/>
    </row>
    <row r="8" spans="1:2" ht="15.75">
      <c r="A8" s="97"/>
      <c r="B8" s="97"/>
    </row>
    <row r="9" spans="1:2" ht="12.75">
      <c r="A9" s="90"/>
      <c r="B9" s="90"/>
    </row>
    <row r="10" spans="1:2" ht="12.75">
      <c r="A10" s="130" t="s">
        <v>325</v>
      </c>
      <c r="B10" s="132">
        <v>1234069.29</v>
      </c>
    </row>
    <row r="11" spans="1:2" ht="51" customHeight="1">
      <c r="A11" s="131"/>
      <c r="B11" s="133"/>
    </row>
    <row r="12" spans="1:2" ht="15.75" customHeight="1">
      <c r="A12" s="99" t="s">
        <v>43</v>
      </c>
      <c r="B12" s="100" t="s">
        <v>103</v>
      </c>
    </row>
    <row r="13" spans="1:2" ht="15.75">
      <c r="A13" s="101" t="s">
        <v>25</v>
      </c>
      <c r="B13" s="102">
        <f>B10</f>
        <v>1234069.29</v>
      </c>
    </row>
    <row r="14" spans="1:2" ht="14.25">
      <c r="A14" s="4"/>
      <c r="B14" s="3"/>
    </row>
    <row r="15" ht="12.75">
      <c r="A15" s="24"/>
    </row>
    <row r="16" ht="12.75">
      <c r="B16" s="15"/>
    </row>
  </sheetData>
  <sheetProtection/>
  <mergeCells count="6">
    <mergeCell ref="A4:B4"/>
    <mergeCell ref="A5:B5"/>
    <mergeCell ref="A6:B6"/>
    <mergeCell ref="A10:A11"/>
    <mergeCell ref="B10:B11"/>
    <mergeCell ref="A7:B7"/>
  </mergeCells>
  <printOptions horizontalCentered="1" verticalCentered="1"/>
  <pageMargins left="0.7874015748031497" right="0.7874015748031497" top="0.984251968503937" bottom="3.2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92"/>
  <sheetViews>
    <sheetView zoomScaleSheetLayoutView="100" workbookViewId="0" topLeftCell="A55">
      <selection activeCell="B56" sqref="B56"/>
    </sheetView>
  </sheetViews>
  <sheetFormatPr defaultColWidth="9.140625" defaultRowHeight="12.75"/>
  <cols>
    <col min="1" max="1" width="5.00390625" style="0" bestFit="1" customWidth="1"/>
    <col min="2" max="2" width="54.57421875" style="0" customWidth="1"/>
    <col min="3" max="3" width="9.8515625" style="6" bestFit="1" customWidth="1"/>
    <col min="4" max="4" width="25.140625" style="0" bestFit="1" customWidth="1"/>
    <col min="6" max="6" width="13.8515625" style="0" bestFit="1" customWidth="1"/>
  </cols>
  <sheetData>
    <row r="1" spans="1:4" ht="12.75">
      <c r="A1" t="s">
        <v>280</v>
      </c>
      <c r="D1" s="1" t="s">
        <v>236</v>
      </c>
    </row>
    <row r="2" ht="12.75">
      <c r="B2" s="1"/>
    </row>
    <row r="4" spans="1:4" ht="16.5">
      <c r="A4" s="127" t="s">
        <v>40</v>
      </c>
      <c r="B4" s="127"/>
      <c r="C4" s="127"/>
      <c r="D4" s="127"/>
    </row>
    <row r="5" spans="1:4" ht="16.5">
      <c r="A5" s="127" t="s">
        <v>37</v>
      </c>
      <c r="B5" s="127"/>
      <c r="C5" s="127"/>
      <c r="D5" s="127"/>
    </row>
    <row r="6" spans="1:4" ht="16.5">
      <c r="A6" s="127" t="s">
        <v>52</v>
      </c>
      <c r="B6" s="127"/>
      <c r="C6" s="127"/>
      <c r="D6" s="127"/>
    </row>
    <row r="7" spans="1:4" ht="16.5">
      <c r="A7" s="127" t="s">
        <v>53</v>
      </c>
      <c r="B7" s="127"/>
      <c r="C7" s="127"/>
      <c r="D7" s="127"/>
    </row>
    <row r="8" spans="1:4" ht="16.5">
      <c r="A8" s="127" t="s">
        <v>54</v>
      </c>
      <c r="B8" s="127"/>
      <c r="C8" s="127"/>
      <c r="D8" s="127"/>
    </row>
    <row r="9" spans="1:4" ht="15.75">
      <c r="A9" s="2"/>
      <c r="B9" s="2"/>
      <c r="C9" s="13"/>
      <c r="D9" s="2"/>
    </row>
    <row r="10" spans="1:4" ht="15.75">
      <c r="A10" s="134" t="s">
        <v>48</v>
      </c>
      <c r="B10" s="134"/>
      <c r="C10" s="91"/>
      <c r="D10" s="92"/>
    </row>
    <row r="11" spans="1:4" ht="15">
      <c r="A11" s="135" t="s">
        <v>281</v>
      </c>
      <c r="B11" s="135"/>
      <c r="C11" s="135"/>
      <c r="D11" s="135"/>
    </row>
    <row r="12" spans="1:4" ht="12.75">
      <c r="A12" s="137"/>
      <c r="B12" s="138"/>
      <c r="C12" s="138"/>
      <c r="D12" s="138"/>
    </row>
    <row r="13" spans="1:4" ht="12.75">
      <c r="A13" s="11"/>
      <c r="B13" s="11"/>
      <c r="C13" s="14"/>
      <c r="D13" s="11"/>
    </row>
    <row r="14" spans="1:4" s="12" customFormat="1" ht="28.5">
      <c r="A14" s="75" t="s">
        <v>0</v>
      </c>
      <c r="B14" s="76" t="s">
        <v>49</v>
      </c>
      <c r="C14" s="76" t="s">
        <v>29</v>
      </c>
      <c r="D14" s="76" t="s">
        <v>39</v>
      </c>
    </row>
    <row r="15" spans="1:4" s="12" customFormat="1" ht="15">
      <c r="A15" s="64" t="s">
        <v>2</v>
      </c>
      <c r="B15" s="70" t="s">
        <v>122</v>
      </c>
      <c r="C15" s="64">
        <v>2001</v>
      </c>
      <c r="D15" s="77">
        <v>38098</v>
      </c>
    </row>
    <row r="16" spans="1:4" s="12" customFormat="1" ht="15">
      <c r="A16" s="64" t="s">
        <v>3</v>
      </c>
      <c r="B16" s="68" t="s">
        <v>107</v>
      </c>
      <c r="C16" s="78">
        <v>2013</v>
      </c>
      <c r="D16" s="79">
        <v>396.99</v>
      </c>
    </row>
    <row r="17" spans="1:4" s="12" customFormat="1" ht="30">
      <c r="A17" s="64" t="s">
        <v>4</v>
      </c>
      <c r="B17" s="68" t="s">
        <v>108</v>
      </c>
      <c r="C17" s="78">
        <v>2013</v>
      </c>
      <c r="D17" s="79">
        <v>2355</v>
      </c>
    </row>
    <row r="18" spans="1:4" s="12" customFormat="1" ht="15">
      <c r="A18" s="64" t="s">
        <v>5</v>
      </c>
      <c r="B18" s="68" t="s">
        <v>107</v>
      </c>
      <c r="C18" s="78">
        <v>2013</v>
      </c>
      <c r="D18" s="79">
        <v>213.28</v>
      </c>
    </row>
    <row r="19" spans="1:4" s="12" customFormat="1" ht="15">
      <c r="A19" s="64" t="s">
        <v>6</v>
      </c>
      <c r="B19" s="68" t="s">
        <v>109</v>
      </c>
      <c r="C19" s="78">
        <v>2013</v>
      </c>
      <c r="D19" s="79">
        <v>3100</v>
      </c>
    </row>
    <row r="20" spans="1:4" s="12" customFormat="1" ht="15">
      <c r="A20" s="64" t="s">
        <v>7</v>
      </c>
      <c r="B20" s="68" t="s">
        <v>110</v>
      </c>
      <c r="C20" s="78">
        <v>2013</v>
      </c>
      <c r="D20" s="79">
        <v>1249.68</v>
      </c>
    </row>
    <row r="21" spans="1:4" s="12" customFormat="1" ht="15">
      <c r="A21" s="64" t="s">
        <v>8</v>
      </c>
      <c r="B21" s="68" t="s">
        <v>111</v>
      </c>
      <c r="C21" s="78">
        <v>2013</v>
      </c>
      <c r="D21" s="79">
        <v>594</v>
      </c>
    </row>
    <row r="22" spans="1:4" s="12" customFormat="1" ht="15">
      <c r="A22" s="64" t="s">
        <v>9</v>
      </c>
      <c r="B22" s="68" t="s">
        <v>112</v>
      </c>
      <c r="C22" s="78">
        <v>2013</v>
      </c>
      <c r="D22" s="79">
        <v>1404</v>
      </c>
    </row>
    <row r="23" spans="1:4" s="12" customFormat="1" ht="15">
      <c r="A23" s="64" t="s">
        <v>10</v>
      </c>
      <c r="B23" s="68" t="s">
        <v>113</v>
      </c>
      <c r="C23" s="78">
        <v>2013</v>
      </c>
      <c r="D23" s="79">
        <v>725</v>
      </c>
    </row>
    <row r="24" spans="1:4" s="12" customFormat="1" ht="30">
      <c r="A24" s="64" t="s">
        <v>11</v>
      </c>
      <c r="B24" s="68" t="s">
        <v>114</v>
      </c>
      <c r="C24" s="78">
        <v>2013</v>
      </c>
      <c r="D24" s="79">
        <v>3198</v>
      </c>
    </row>
    <row r="25" spans="1:4" s="12" customFormat="1" ht="30">
      <c r="A25" s="64" t="s">
        <v>12</v>
      </c>
      <c r="B25" s="68" t="s">
        <v>114</v>
      </c>
      <c r="C25" s="78">
        <v>2013</v>
      </c>
      <c r="D25" s="79">
        <v>3198</v>
      </c>
    </row>
    <row r="26" spans="1:4" s="12" customFormat="1" ht="30">
      <c r="A26" s="64" t="s">
        <v>13</v>
      </c>
      <c r="B26" s="68" t="s">
        <v>114</v>
      </c>
      <c r="C26" s="78">
        <v>2013</v>
      </c>
      <c r="D26" s="79">
        <v>3198</v>
      </c>
    </row>
    <row r="27" spans="1:4" s="12" customFormat="1" ht="30">
      <c r="A27" s="64" t="s">
        <v>14</v>
      </c>
      <c r="B27" s="68" t="s">
        <v>114</v>
      </c>
      <c r="C27" s="78">
        <v>2013</v>
      </c>
      <c r="D27" s="79">
        <v>3198</v>
      </c>
    </row>
    <row r="28" spans="1:4" s="12" customFormat="1" ht="15">
      <c r="A28" s="64" t="s">
        <v>15</v>
      </c>
      <c r="B28" s="68" t="s">
        <v>115</v>
      </c>
      <c r="C28" s="78">
        <v>2013</v>
      </c>
      <c r="D28" s="79">
        <v>4797</v>
      </c>
    </row>
    <row r="29" spans="1:4" s="12" customFormat="1" ht="30">
      <c r="A29" s="64" t="s">
        <v>16</v>
      </c>
      <c r="B29" s="68" t="s">
        <v>116</v>
      </c>
      <c r="C29" s="78">
        <v>2013</v>
      </c>
      <c r="D29" s="79">
        <v>14394.69</v>
      </c>
    </row>
    <row r="30" spans="1:4" s="12" customFormat="1" ht="15">
      <c r="A30" s="64" t="s">
        <v>17</v>
      </c>
      <c r="B30" s="68" t="s">
        <v>117</v>
      </c>
      <c r="C30" s="78">
        <v>2013</v>
      </c>
      <c r="D30" s="79">
        <v>350</v>
      </c>
    </row>
    <row r="31" spans="1:4" s="12" customFormat="1" ht="30">
      <c r="A31" s="64" t="s">
        <v>18</v>
      </c>
      <c r="B31" s="68" t="s">
        <v>118</v>
      </c>
      <c r="C31" s="78">
        <v>2013</v>
      </c>
      <c r="D31" s="79">
        <v>4056</v>
      </c>
    </row>
    <row r="32" spans="1:4" s="12" customFormat="1" ht="30">
      <c r="A32" s="64" t="s">
        <v>19</v>
      </c>
      <c r="B32" s="68" t="s">
        <v>119</v>
      </c>
      <c r="C32" s="78">
        <v>2014</v>
      </c>
      <c r="D32" s="79">
        <v>2847</v>
      </c>
    </row>
    <row r="33" spans="1:4" s="12" customFormat="1" ht="15">
      <c r="A33" s="64" t="s">
        <v>20</v>
      </c>
      <c r="B33" s="68" t="s">
        <v>120</v>
      </c>
      <c r="C33" s="78">
        <v>2014</v>
      </c>
      <c r="D33" s="79">
        <v>651.9</v>
      </c>
    </row>
    <row r="34" spans="1:4" s="12" customFormat="1" ht="15">
      <c r="A34" s="64" t="s">
        <v>21</v>
      </c>
      <c r="B34" s="68" t="s">
        <v>121</v>
      </c>
      <c r="C34" s="78">
        <v>2015</v>
      </c>
      <c r="D34" s="79">
        <v>6900</v>
      </c>
    </row>
    <row r="35" spans="1:4" s="12" customFormat="1" ht="15">
      <c r="A35" s="64" t="s">
        <v>71</v>
      </c>
      <c r="B35" s="68" t="s">
        <v>121</v>
      </c>
      <c r="C35" s="78">
        <v>2015</v>
      </c>
      <c r="D35" s="79">
        <v>6900</v>
      </c>
    </row>
    <row r="36" spans="1:4" s="12" customFormat="1" ht="15">
      <c r="A36" s="64" t="s">
        <v>72</v>
      </c>
      <c r="B36" s="68" t="s">
        <v>121</v>
      </c>
      <c r="C36" s="78">
        <v>2015</v>
      </c>
      <c r="D36" s="79">
        <v>6900</v>
      </c>
    </row>
    <row r="37" spans="1:4" s="12" customFormat="1" ht="15">
      <c r="A37" s="64" t="s">
        <v>73</v>
      </c>
      <c r="B37" s="68" t="s">
        <v>121</v>
      </c>
      <c r="C37" s="78">
        <v>2015</v>
      </c>
      <c r="D37" s="79">
        <v>6900</v>
      </c>
    </row>
    <row r="38" spans="1:4" s="12" customFormat="1" ht="15">
      <c r="A38" s="64" t="s">
        <v>74</v>
      </c>
      <c r="B38" s="68" t="s">
        <v>121</v>
      </c>
      <c r="C38" s="78">
        <v>2015</v>
      </c>
      <c r="D38" s="79">
        <v>6900</v>
      </c>
    </row>
    <row r="39" spans="1:4" s="12" customFormat="1" ht="15">
      <c r="A39" s="64" t="s">
        <v>75</v>
      </c>
      <c r="B39" s="68" t="s">
        <v>121</v>
      </c>
      <c r="C39" s="78">
        <v>2015</v>
      </c>
      <c r="D39" s="79">
        <v>6900</v>
      </c>
    </row>
    <row r="40" spans="1:4" s="12" customFormat="1" ht="15">
      <c r="A40" s="64" t="s">
        <v>76</v>
      </c>
      <c r="B40" s="68" t="s">
        <v>121</v>
      </c>
      <c r="C40" s="78">
        <v>2015</v>
      </c>
      <c r="D40" s="79">
        <v>6900</v>
      </c>
    </row>
    <row r="41" spans="1:4" s="12" customFormat="1" ht="15">
      <c r="A41" s="64" t="s">
        <v>77</v>
      </c>
      <c r="B41" s="68" t="s">
        <v>121</v>
      </c>
      <c r="C41" s="78">
        <v>2015</v>
      </c>
      <c r="D41" s="79">
        <v>6900</v>
      </c>
    </row>
    <row r="42" spans="1:4" s="12" customFormat="1" ht="258" customHeight="1">
      <c r="A42" s="64" t="s">
        <v>95</v>
      </c>
      <c r="B42" s="68" t="s">
        <v>305</v>
      </c>
      <c r="C42" s="78">
        <v>2013</v>
      </c>
      <c r="D42" s="80">
        <v>102804.63</v>
      </c>
    </row>
    <row r="43" spans="1:4" ht="93" customHeight="1">
      <c r="A43" s="64" t="s">
        <v>96</v>
      </c>
      <c r="B43" s="68" t="s">
        <v>306</v>
      </c>
      <c r="C43" s="78">
        <v>2013</v>
      </c>
      <c r="D43" s="80">
        <v>6099.57</v>
      </c>
    </row>
    <row r="44" spans="1:4" ht="45">
      <c r="A44" s="64" t="s">
        <v>97</v>
      </c>
      <c r="B44" s="68" t="s">
        <v>307</v>
      </c>
      <c r="C44" s="78">
        <v>2013</v>
      </c>
      <c r="D44" s="81">
        <v>1739.22</v>
      </c>
    </row>
    <row r="45" spans="1:4" ht="227.25" customHeight="1">
      <c r="A45" s="64" t="s">
        <v>123</v>
      </c>
      <c r="B45" s="68" t="s">
        <v>308</v>
      </c>
      <c r="C45" s="78">
        <v>2013</v>
      </c>
      <c r="D45" s="80">
        <v>75750.78</v>
      </c>
    </row>
    <row r="46" spans="1:4" ht="78.75" customHeight="1">
      <c r="A46" s="64" t="s">
        <v>124</v>
      </c>
      <c r="B46" s="68" t="s">
        <v>310</v>
      </c>
      <c r="C46" s="78">
        <v>2013</v>
      </c>
      <c r="D46" s="80">
        <v>6099.57</v>
      </c>
    </row>
    <row r="47" spans="1:4" ht="45">
      <c r="A47" s="64" t="s">
        <v>125</v>
      </c>
      <c r="B47" s="68" t="s">
        <v>309</v>
      </c>
      <c r="C47" s="78">
        <v>2013</v>
      </c>
      <c r="D47" s="81">
        <v>1739.22</v>
      </c>
    </row>
    <row r="48" spans="1:4" ht="210.75" customHeight="1">
      <c r="A48" s="64" t="s">
        <v>126</v>
      </c>
      <c r="B48" s="68" t="s">
        <v>277</v>
      </c>
      <c r="C48" s="78">
        <v>2013</v>
      </c>
      <c r="D48" s="80">
        <v>75750.78</v>
      </c>
    </row>
    <row r="49" spans="1:4" ht="88.5" customHeight="1">
      <c r="A49" s="64" t="s">
        <v>127</v>
      </c>
      <c r="B49" s="68" t="s">
        <v>174</v>
      </c>
      <c r="C49" s="78">
        <v>2013</v>
      </c>
      <c r="D49" s="80">
        <v>6099.57</v>
      </c>
    </row>
    <row r="50" spans="1:4" ht="45">
      <c r="A50" s="64" t="s">
        <v>128</v>
      </c>
      <c r="B50" s="68" t="s">
        <v>175</v>
      </c>
      <c r="C50" s="78">
        <v>2013</v>
      </c>
      <c r="D50" s="81">
        <v>1739.22</v>
      </c>
    </row>
    <row r="51" spans="1:4" ht="30">
      <c r="A51" s="64" t="s">
        <v>129</v>
      </c>
      <c r="B51" s="68" t="s">
        <v>177</v>
      </c>
      <c r="C51" s="78">
        <v>2013</v>
      </c>
      <c r="D51" s="80">
        <v>5217.66</v>
      </c>
    </row>
    <row r="52" spans="1:4" ht="30">
      <c r="A52" s="64" t="s">
        <v>130</v>
      </c>
      <c r="B52" s="68" t="s">
        <v>176</v>
      </c>
      <c r="C52" s="78">
        <v>2013</v>
      </c>
      <c r="D52" s="80">
        <v>3146.34</v>
      </c>
    </row>
    <row r="53" spans="1:4" ht="378.75" customHeight="1">
      <c r="A53" s="64" t="s">
        <v>131</v>
      </c>
      <c r="B53" s="70" t="s">
        <v>315</v>
      </c>
      <c r="C53" s="82">
        <v>2013</v>
      </c>
      <c r="D53" s="66">
        <v>79058.25</v>
      </c>
    </row>
    <row r="54" spans="1:4" ht="45">
      <c r="A54" s="64" t="s">
        <v>132</v>
      </c>
      <c r="B54" s="70" t="s">
        <v>311</v>
      </c>
      <c r="C54" s="82">
        <v>2013</v>
      </c>
      <c r="D54" s="66">
        <v>2290.26</v>
      </c>
    </row>
    <row r="55" spans="1:4" ht="30">
      <c r="A55" s="64" t="s">
        <v>133</v>
      </c>
      <c r="B55" s="68" t="s">
        <v>188</v>
      </c>
      <c r="C55" s="82">
        <v>2013</v>
      </c>
      <c r="D55" s="83">
        <f>396.06*150</f>
        <v>59409</v>
      </c>
    </row>
    <row r="56" spans="1:4" ht="60">
      <c r="A56" s="64" t="s">
        <v>164</v>
      </c>
      <c r="B56" s="68" t="s">
        <v>189</v>
      </c>
      <c r="C56" s="82">
        <v>2013</v>
      </c>
      <c r="D56" s="83">
        <f>3557.16*140</f>
        <v>498002.39999999997</v>
      </c>
    </row>
    <row r="57" spans="1:4" ht="364.5" customHeight="1">
      <c r="A57" s="64" t="s">
        <v>165</v>
      </c>
      <c r="B57" s="70" t="s">
        <v>316</v>
      </c>
      <c r="C57" s="82">
        <v>2014</v>
      </c>
      <c r="D57" s="80">
        <v>79058.25</v>
      </c>
    </row>
    <row r="58" spans="1:4" ht="33.75" customHeight="1">
      <c r="A58" s="64" t="s">
        <v>166</v>
      </c>
      <c r="B58" s="70" t="s">
        <v>256</v>
      </c>
      <c r="C58" s="82">
        <v>2014</v>
      </c>
      <c r="D58" s="80">
        <v>2292.26</v>
      </c>
    </row>
    <row r="59" spans="1:4" s="40" customFormat="1" ht="344.25">
      <c r="A59" s="84" t="s">
        <v>167</v>
      </c>
      <c r="B59" s="89" t="s">
        <v>318</v>
      </c>
      <c r="C59" s="55">
        <v>2014</v>
      </c>
      <c r="D59" s="56">
        <v>127179.54</v>
      </c>
    </row>
    <row r="60" spans="1:4" ht="45">
      <c r="A60" s="64" t="s">
        <v>168</v>
      </c>
      <c r="B60" s="70" t="s">
        <v>317</v>
      </c>
      <c r="C60" s="82">
        <v>2014</v>
      </c>
      <c r="D60" s="80">
        <v>2259.51</v>
      </c>
    </row>
    <row r="61" spans="1:4" ht="120">
      <c r="A61" s="64" t="s">
        <v>169</v>
      </c>
      <c r="B61" s="70" t="s">
        <v>319</v>
      </c>
      <c r="C61" s="82">
        <v>2014</v>
      </c>
      <c r="D61" s="80">
        <v>3346.83</v>
      </c>
    </row>
    <row r="62" spans="1:4" ht="48" customHeight="1">
      <c r="A62" s="64" t="s">
        <v>134</v>
      </c>
      <c r="B62" s="70" t="s">
        <v>257</v>
      </c>
      <c r="C62" s="82">
        <v>2014</v>
      </c>
      <c r="D62" s="80">
        <v>2259.51</v>
      </c>
    </row>
    <row r="63" spans="1:4" ht="119.25" customHeight="1">
      <c r="A63" s="64" t="s">
        <v>170</v>
      </c>
      <c r="B63" s="70" t="s">
        <v>320</v>
      </c>
      <c r="C63" s="82">
        <v>2014</v>
      </c>
      <c r="D63" s="80">
        <v>3346.83</v>
      </c>
    </row>
    <row r="64" spans="1:4" ht="45" customHeight="1">
      <c r="A64" s="64" t="s">
        <v>171</v>
      </c>
      <c r="B64" s="70" t="s">
        <v>258</v>
      </c>
      <c r="C64" s="82">
        <v>2014</v>
      </c>
      <c r="D64" s="80">
        <v>2259.51</v>
      </c>
    </row>
    <row r="65" spans="1:4" ht="300">
      <c r="A65" s="64" t="s">
        <v>172</v>
      </c>
      <c r="B65" s="70" t="s">
        <v>321</v>
      </c>
      <c r="C65" s="82">
        <v>2014</v>
      </c>
      <c r="D65" s="80">
        <v>79058.25</v>
      </c>
    </row>
    <row r="66" spans="1:4" ht="30">
      <c r="A66" s="64" t="s">
        <v>173</v>
      </c>
      <c r="B66" s="70" t="s">
        <v>256</v>
      </c>
      <c r="C66" s="82">
        <v>2014</v>
      </c>
      <c r="D66" s="80">
        <v>2292.26</v>
      </c>
    </row>
    <row r="67" spans="1:4" ht="409.5">
      <c r="A67" s="64" t="s">
        <v>182</v>
      </c>
      <c r="B67" s="70" t="s">
        <v>312</v>
      </c>
      <c r="C67" s="82">
        <v>2014</v>
      </c>
      <c r="D67" s="80">
        <v>127179.54</v>
      </c>
    </row>
    <row r="68" spans="1:4" ht="45">
      <c r="A68" s="64" t="s">
        <v>183</v>
      </c>
      <c r="B68" s="70" t="s">
        <v>313</v>
      </c>
      <c r="C68" s="82">
        <v>2014</v>
      </c>
      <c r="D68" s="80">
        <v>2259.51</v>
      </c>
    </row>
    <row r="69" spans="1:4" ht="105">
      <c r="A69" s="64" t="s">
        <v>184</v>
      </c>
      <c r="B69" s="70" t="s">
        <v>314</v>
      </c>
      <c r="C69" s="82">
        <v>2014</v>
      </c>
      <c r="D69" s="80">
        <v>3346.83</v>
      </c>
    </row>
    <row r="70" spans="1:4" ht="49.5" customHeight="1">
      <c r="A70" s="64" t="s">
        <v>185</v>
      </c>
      <c r="B70" s="70" t="s">
        <v>322</v>
      </c>
      <c r="C70" s="82">
        <v>2014</v>
      </c>
      <c r="D70" s="80">
        <v>2259.51</v>
      </c>
    </row>
    <row r="71" spans="1:4" ht="105">
      <c r="A71" s="64" t="s">
        <v>190</v>
      </c>
      <c r="B71" s="70" t="s">
        <v>323</v>
      </c>
      <c r="C71" s="82">
        <v>2014</v>
      </c>
      <c r="D71" s="80">
        <v>3346.83</v>
      </c>
    </row>
    <row r="72" spans="1:4" ht="60">
      <c r="A72" s="64" t="s">
        <v>259</v>
      </c>
      <c r="B72" s="70" t="s">
        <v>324</v>
      </c>
      <c r="C72" s="82">
        <v>2014</v>
      </c>
      <c r="D72" s="80">
        <v>2259.51</v>
      </c>
    </row>
    <row r="73" spans="1:5" ht="15">
      <c r="A73" s="64" t="s">
        <v>284</v>
      </c>
      <c r="B73" s="85" t="s">
        <v>286</v>
      </c>
      <c r="C73" s="86">
        <v>2018</v>
      </c>
      <c r="D73" s="83">
        <v>398</v>
      </c>
      <c r="E73" s="24"/>
    </row>
    <row r="74" spans="1:5" ht="15">
      <c r="A74" s="64" t="s">
        <v>285</v>
      </c>
      <c r="B74" s="85" t="s">
        <v>287</v>
      </c>
      <c r="C74" s="86">
        <v>2018</v>
      </c>
      <c r="D74" s="83">
        <v>480</v>
      </c>
      <c r="E74" s="24"/>
    </row>
    <row r="75" spans="1:6" ht="15">
      <c r="A75" s="87"/>
      <c r="B75" s="88"/>
      <c r="C75" s="73" t="s">
        <v>260</v>
      </c>
      <c r="D75" s="74">
        <f>SUM(D15:D74)</f>
        <v>1513053.4900000002</v>
      </c>
      <c r="F75" s="54"/>
    </row>
    <row r="76" spans="1:4" ht="12.75">
      <c r="A76" s="41"/>
      <c r="B76" s="41"/>
      <c r="C76" s="42"/>
      <c r="D76" s="43"/>
    </row>
    <row r="77" spans="1:4" ht="12.75">
      <c r="A77" s="139"/>
      <c r="B77" s="139"/>
      <c r="C77" s="139"/>
      <c r="D77" s="139"/>
    </row>
    <row r="78" spans="1:4" ht="12.75">
      <c r="A78" s="136" t="s">
        <v>289</v>
      </c>
      <c r="B78" s="136"/>
      <c r="C78" s="136"/>
      <c r="D78" s="136"/>
    </row>
    <row r="79" spans="1:4" ht="12.75">
      <c r="A79" s="44" t="s">
        <v>288</v>
      </c>
      <c r="D79" s="15"/>
    </row>
    <row r="81" spans="1:4" ht="15.75">
      <c r="A81" s="134" t="s">
        <v>50</v>
      </c>
      <c r="B81" s="134"/>
      <c r="C81" s="90"/>
      <c r="D81" s="90"/>
    </row>
    <row r="82" spans="1:4" ht="15">
      <c r="A82" s="135" t="s">
        <v>282</v>
      </c>
      <c r="B82" s="135"/>
      <c r="C82" s="135"/>
      <c r="D82" s="135"/>
    </row>
    <row r="83" spans="1:4" ht="12.75">
      <c r="A83" s="5"/>
      <c r="B83" s="5"/>
      <c r="C83" s="5"/>
      <c r="D83" s="5"/>
    </row>
    <row r="84" spans="1:4" ht="28.5">
      <c r="A84" s="63" t="s">
        <v>0</v>
      </c>
      <c r="B84" s="63" t="s">
        <v>49</v>
      </c>
      <c r="C84" s="63" t="s">
        <v>29</v>
      </c>
      <c r="D84" s="63" t="s">
        <v>39</v>
      </c>
    </row>
    <row r="85" spans="1:4" ht="45">
      <c r="A85" s="64" t="s">
        <v>2</v>
      </c>
      <c r="B85" s="65" t="s">
        <v>179</v>
      </c>
      <c r="C85" s="64">
        <v>2013</v>
      </c>
      <c r="D85" s="66">
        <v>1520.28</v>
      </c>
    </row>
    <row r="86" spans="1:4" ht="45">
      <c r="A86" s="64" t="s">
        <v>3</v>
      </c>
      <c r="B86" s="65" t="s">
        <v>180</v>
      </c>
      <c r="C86" s="64">
        <v>2013</v>
      </c>
      <c r="D86" s="66">
        <v>1520.28</v>
      </c>
    </row>
    <row r="87" spans="1:4" ht="45">
      <c r="A87" s="64" t="s">
        <v>4</v>
      </c>
      <c r="B87" s="65" t="s">
        <v>181</v>
      </c>
      <c r="C87" s="64">
        <v>2013</v>
      </c>
      <c r="D87" s="66">
        <v>1520.28</v>
      </c>
    </row>
    <row r="88" spans="1:4" ht="45">
      <c r="A88" s="64" t="s">
        <v>5</v>
      </c>
      <c r="B88" s="67" t="s">
        <v>178</v>
      </c>
      <c r="C88" s="64">
        <v>2013</v>
      </c>
      <c r="D88" s="66">
        <v>14878.08</v>
      </c>
    </row>
    <row r="89" spans="1:4" ht="45">
      <c r="A89" s="64" t="s">
        <v>6</v>
      </c>
      <c r="B89" s="68" t="s">
        <v>186</v>
      </c>
      <c r="C89" s="64">
        <v>2013</v>
      </c>
      <c r="D89" s="69">
        <f>3565.77*10</f>
        <v>35657.7</v>
      </c>
    </row>
    <row r="90" spans="1:4" ht="30">
      <c r="A90" s="64" t="s">
        <v>7</v>
      </c>
      <c r="B90" s="68" t="s">
        <v>187</v>
      </c>
      <c r="C90" s="64">
        <v>2013</v>
      </c>
      <c r="D90" s="69">
        <f>488.31*10</f>
        <v>4883.1</v>
      </c>
    </row>
    <row r="91" spans="1:5" ht="15">
      <c r="A91" s="64" t="s">
        <v>8</v>
      </c>
      <c r="B91" s="70" t="s">
        <v>283</v>
      </c>
      <c r="C91" s="64">
        <v>2018</v>
      </c>
      <c r="D91" s="69">
        <v>4389.44</v>
      </c>
      <c r="E91" s="24"/>
    </row>
    <row r="92" spans="1:4" ht="14.25">
      <c r="A92" s="40"/>
      <c r="B92" s="40"/>
      <c r="C92" s="71" t="s">
        <v>25</v>
      </c>
      <c r="D92" s="72">
        <f>SUM(D85:D91)</f>
        <v>64369.159999999996</v>
      </c>
    </row>
  </sheetData>
  <sheetProtection/>
  <mergeCells count="12">
    <mergeCell ref="A81:B81"/>
    <mergeCell ref="A82:D82"/>
    <mergeCell ref="A78:D78"/>
    <mergeCell ref="A12:D12"/>
    <mergeCell ref="A77:D77"/>
    <mergeCell ref="A11:D11"/>
    <mergeCell ref="A8:D8"/>
    <mergeCell ref="A4:D4"/>
    <mergeCell ref="A5:D5"/>
    <mergeCell ref="A6:D6"/>
    <mergeCell ref="A7:D7"/>
    <mergeCell ref="A10:B10"/>
  </mergeCells>
  <printOptions/>
  <pageMargins left="0.7" right="0.55" top="0.31" bottom="0.27" header="0.3" footer="0.17"/>
  <pageSetup horizontalDpi="600" verticalDpi="600" orientation="portrait" paperSize="9" scale="94" r:id="rId1"/>
  <rowBreaks count="1" manualBreakCount="1">
    <brk id="5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T29"/>
  <sheetViews>
    <sheetView zoomScalePageLayoutView="0" workbookViewId="0" topLeftCell="A1">
      <selection activeCell="A6" sqref="A6:R6"/>
    </sheetView>
  </sheetViews>
  <sheetFormatPr defaultColWidth="9.140625" defaultRowHeight="12.75"/>
  <cols>
    <col min="1" max="1" width="3.7109375" style="0" customWidth="1"/>
    <col min="2" max="2" width="10.421875" style="0" customWidth="1"/>
    <col min="3" max="3" width="21.421875" style="34" customWidth="1"/>
    <col min="4" max="4" width="10.57421875" style="34" customWidth="1"/>
    <col min="5" max="5" width="9.421875" style="34" customWidth="1"/>
    <col min="6" max="6" width="8.140625" style="0" customWidth="1"/>
    <col min="7" max="7" width="8.7109375" style="0" customWidth="1"/>
    <col min="8" max="8" width="19.57421875" style="0" customWidth="1"/>
    <col min="9" max="9" width="6.00390625" style="0" bestFit="1" customWidth="1"/>
    <col min="10" max="10" width="8.140625" style="0" customWidth="1"/>
    <col min="11" max="11" width="9.57421875" style="0" customWidth="1"/>
    <col min="12" max="12" width="9.7109375" style="0" customWidth="1"/>
    <col min="13" max="13" width="10.140625" style="0" customWidth="1"/>
    <col min="14" max="14" width="10.7109375" style="0" bestFit="1" customWidth="1"/>
    <col min="15" max="15" width="8.8515625" style="0" customWidth="1"/>
    <col min="16" max="16" width="9.8515625" style="0" bestFit="1" customWidth="1"/>
    <col min="17" max="17" width="8.8515625" style="0" customWidth="1"/>
    <col min="18" max="18" width="9.8515625" style="0" bestFit="1" customWidth="1"/>
  </cols>
  <sheetData>
    <row r="1" spans="1:18" ht="15.75">
      <c r="A1" t="s">
        <v>280</v>
      </c>
      <c r="Q1" s="148" t="s">
        <v>235</v>
      </c>
      <c r="R1" s="148"/>
    </row>
    <row r="3" spans="1:18" ht="16.5">
      <c r="A3" s="127" t="s">
        <v>26</v>
      </c>
      <c r="B3" s="127"/>
      <c r="C3" s="127"/>
      <c r="D3" s="127"/>
      <c r="E3" s="127"/>
      <c r="F3" s="127"/>
      <c r="G3" s="127"/>
      <c r="H3" s="127"/>
      <c r="I3" s="127"/>
      <c r="J3" s="127"/>
      <c r="K3" s="127"/>
      <c r="L3" s="127"/>
      <c r="M3" s="127"/>
      <c r="N3" s="127"/>
      <c r="O3" s="127"/>
      <c r="P3" s="127"/>
      <c r="Q3" s="127"/>
      <c r="R3" s="127"/>
    </row>
    <row r="4" spans="1:18" ht="16.5">
      <c r="A4" s="127" t="s">
        <v>105</v>
      </c>
      <c r="B4" s="127"/>
      <c r="C4" s="127"/>
      <c r="D4" s="127"/>
      <c r="E4" s="127"/>
      <c r="F4" s="127"/>
      <c r="G4" s="127"/>
      <c r="H4" s="127"/>
      <c r="I4" s="127"/>
      <c r="J4" s="127"/>
      <c r="K4" s="127"/>
      <c r="L4" s="127"/>
      <c r="M4" s="127"/>
      <c r="N4" s="127"/>
      <c r="O4" s="127"/>
      <c r="P4" s="127"/>
      <c r="Q4" s="127"/>
      <c r="R4" s="127"/>
    </row>
    <row r="5" spans="1:18" ht="16.5">
      <c r="A5" s="127" t="s">
        <v>106</v>
      </c>
      <c r="B5" s="127"/>
      <c r="C5" s="127"/>
      <c r="D5" s="127"/>
      <c r="E5" s="127"/>
      <c r="F5" s="127"/>
      <c r="G5" s="127"/>
      <c r="H5" s="127"/>
      <c r="I5" s="127"/>
      <c r="J5" s="127"/>
      <c r="K5" s="127"/>
      <c r="L5" s="127"/>
      <c r="M5" s="127"/>
      <c r="N5" s="127"/>
      <c r="O5" s="127"/>
      <c r="P5" s="127"/>
      <c r="Q5" s="127"/>
      <c r="R5" s="127"/>
    </row>
    <row r="6" spans="1:18" ht="16.5">
      <c r="A6" s="127" t="s">
        <v>54</v>
      </c>
      <c r="B6" s="127"/>
      <c r="C6" s="127"/>
      <c r="D6" s="127"/>
      <c r="E6" s="127"/>
      <c r="F6" s="127"/>
      <c r="G6" s="127"/>
      <c r="H6" s="127"/>
      <c r="I6" s="127"/>
      <c r="J6" s="127"/>
      <c r="K6" s="127"/>
      <c r="L6" s="127"/>
      <c r="M6" s="127"/>
      <c r="N6" s="127"/>
      <c r="O6" s="127"/>
      <c r="P6" s="127"/>
      <c r="Q6" s="127"/>
      <c r="R6" s="127"/>
    </row>
    <row r="8" spans="1:18" ht="12.75">
      <c r="A8" s="143" t="s">
        <v>1</v>
      </c>
      <c r="B8" s="143" t="s">
        <v>27</v>
      </c>
      <c r="C8" s="143" t="s">
        <v>251</v>
      </c>
      <c r="D8" s="143" t="s">
        <v>46</v>
      </c>
      <c r="E8" s="143" t="s">
        <v>28</v>
      </c>
      <c r="F8" s="143" t="s">
        <v>29</v>
      </c>
      <c r="G8" s="143" t="s">
        <v>30</v>
      </c>
      <c r="H8" s="143" t="s">
        <v>31</v>
      </c>
      <c r="I8" s="143" t="s">
        <v>199</v>
      </c>
      <c r="J8" s="143" t="s">
        <v>45</v>
      </c>
      <c r="K8" s="149" t="s">
        <v>38</v>
      </c>
      <c r="L8" s="143" t="s">
        <v>32</v>
      </c>
      <c r="M8" s="152" t="s">
        <v>44</v>
      </c>
      <c r="N8" s="146" t="s">
        <v>268</v>
      </c>
      <c r="O8" s="151" t="s">
        <v>33</v>
      </c>
      <c r="P8" s="151"/>
      <c r="Q8" s="151" t="s">
        <v>34</v>
      </c>
      <c r="R8" s="151"/>
    </row>
    <row r="9" spans="1:18" ht="12.75">
      <c r="A9" s="144"/>
      <c r="B9" s="144"/>
      <c r="C9" s="145"/>
      <c r="D9" s="144"/>
      <c r="E9" s="144"/>
      <c r="F9" s="144"/>
      <c r="G9" s="144"/>
      <c r="H9" s="144"/>
      <c r="I9" s="145"/>
      <c r="J9" s="144"/>
      <c r="K9" s="150"/>
      <c r="L9" s="144"/>
      <c r="M9" s="153"/>
      <c r="N9" s="147"/>
      <c r="O9" s="31" t="s">
        <v>35</v>
      </c>
      <c r="P9" s="31" t="s">
        <v>36</v>
      </c>
      <c r="Q9" s="31" t="s">
        <v>35</v>
      </c>
      <c r="R9" s="31" t="s">
        <v>36</v>
      </c>
    </row>
    <row r="10" spans="1:18" ht="37.5" customHeight="1">
      <c r="A10" s="18" t="s">
        <v>2</v>
      </c>
      <c r="B10" s="35" t="s">
        <v>250</v>
      </c>
      <c r="C10" s="35" t="s">
        <v>237</v>
      </c>
      <c r="D10" s="16" t="s">
        <v>137</v>
      </c>
      <c r="E10" s="19" t="s">
        <v>217</v>
      </c>
      <c r="F10" s="21">
        <v>2007</v>
      </c>
      <c r="G10" s="16" t="s">
        <v>148</v>
      </c>
      <c r="H10" s="16" t="s">
        <v>156</v>
      </c>
      <c r="I10" s="16" t="s">
        <v>211</v>
      </c>
      <c r="J10" s="29" t="s">
        <v>212</v>
      </c>
      <c r="K10" s="25" t="s">
        <v>291</v>
      </c>
      <c r="L10" s="28" t="s">
        <v>213</v>
      </c>
      <c r="M10" s="26" t="s">
        <v>296</v>
      </c>
      <c r="N10" s="39">
        <v>337000</v>
      </c>
      <c r="O10" s="28" t="s">
        <v>290</v>
      </c>
      <c r="P10" s="23">
        <v>44561</v>
      </c>
      <c r="Q10" s="28" t="s">
        <v>290</v>
      </c>
      <c r="R10" s="23">
        <v>44561</v>
      </c>
    </row>
    <row r="11" spans="1:18" ht="38.25">
      <c r="A11" s="18" t="s">
        <v>3</v>
      </c>
      <c r="B11" s="35" t="s">
        <v>249</v>
      </c>
      <c r="C11" s="35" t="s">
        <v>237</v>
      </c>
      <c r="D11" s="16" t="s">
        <v>138</v>
      </c>
      <c r="E11" s="30" t="s">
        <v>145</v>
      </c>
      <c r="F11" s="21">
        <v>1999</v>
      </c>
      <c r="G11" s="16" t="s">
        <v>149</v>
      </c>
      <c r="H11" s="16" t="s">
        <v>157</v>
      </c>
      <c r="I11" s="16" t="s">
        <v>204</v>
      </c>
      <c r="J11" s="29" t="s">
        <v>231</v>
      </c>
      <c r="K11" s="60" t="s">
        <v>103</v>
      </c>
      <c r="L11" s="28" t="s">
        <v>210</v>
      </c>
      <c r="M11" s="26" t="s">
        <v>297</v>
      </c>
      <c r="N11" s="38" t="s">
        <v>103</v>
      </c>
      <c r="O11" s="28" t="s">
        <v>290</v>
      </c>
      <c r="P11" s="23">
        <v>44561</v>
      </c>
      <c r="Q11" s="32" t="s">
        <v>103</v>
      </c>
      <c r="R11" s="32" t="s">
        <v>103</v>
      </c>
    </row>
    <row r="12" spans="1:18" ht="38.25">
      <c r="A12" s="18" t="s">
        <v>4</v>
      </c>
      <c r="B12" s="35" t="s">
        <v>248</v>
      </c>
      <c r="C12" s="35" t="s">
        <v>238</v>
      </c>
      <c r="D12" s="16" t="s">
        <v>139</v>
      </c>
      <c r="E12" s="19" t="s">
        <v>145</v>
      </c>
      <c r="F12" s="21">
        <v>1989</v>
      </c>
      <c r="G12" s="16" t="s">
        <v>150</v>
      </c>
      <c r="H12" s="16" t="s">
        <v>220</v>
      </c>
      <c r="I12" s="16" t="s">
        <v>221</v>
      </c>
      <c r="J12" s="29" t="s">
        <v>222</v>
      </c>
      <c r="K12" s="60" t="s">
        <v>103</v>
      </c>
      <c r="L12" s="28" t="s">
        <v>223</v>
      </c>
      <c r="M12" s="25" t="s">
        <v>298</v>
      </c>
      <c r="N12" s="38" t="s">
        <v>103</v>
      </c>
      <c r="O12" s="28" t="s">
        <v>290</v>
      </c>
      <c r="P12" s="23">
        <v>44561</v>
      </c>
      <c r="Q12" s="32" t="s">
        <v>103</v>
      </c>
      <c r="R12" s="32" t="s">
        <v>103</v>
      </c>
    </row>
    <row r="13" spans="1:18" ht="25.5">
      <c r="A13" s="18" t="s">
        <v>5</v>
      </c>
      <c r="B13" s="35" t="s">
        <v>247</v>
      </c>
      <c r="C13" s="35" t="s">
        <v>105</v>
      </c>
      <c r="D13" s="16" t="s">
        <v>136</v>
      </c>
      <c r="E13" s="19" t="s">
        <v>216</v>
      </c>
      <c r="F13" s="21">
        <v>1976</v>
      </c>
      <c r="G13" s="16" t="s">
        <v>150</v>
      </c>
      <c r="H13" s="25" t="s">
        <v>224</v>
      </c>
      <c r="I13" s="25" t="s">
        <v>221</v>
      </c>
      <c r="J13" s="25" t="s">
        <v>225</v>
      </c>
      <c r="K13" s="60" t="s">
        <v>103</v>
      </c>
      <c r="L13" s="26" t="s">
        <v>226</v>
      </c>
      <c r="M13" s="26" t="s">
        <v>299</v>
      </c>
      <c r="N13" s="38" t="s">
        <v>103</v>
      </c>
      <c r="O13" s="28" t="s">
        <v>290</v>
      </c>
      <c r="P13" s="23">
        <v>44561</v>
      </c>
      <c r="Q13" s="32" t="s">
        <v>103</v>
      </c>
      <c r="R13" s="32" t="s">
        <v>103</v>
      </c>
    </row>
    <row r="14" spans="1:18" ht="38.25">
      <c r="A14" s="18" t="s">
        <v>6</v>
      </c>
      <c r="B14" s="36" t="s">
        <v>246</v>
      </c>
      <c r="C14" s="35" t="s">
        <v>239</v>
      </c>
      <c r="D14" s="16" t="s">
        <v>140</v>
      </c>
      <c r="E14" s="19" t="s">
        <v>216</v>
      </c>
      <c r="F14" s="21">
        <v>1978</v>
      </c>
      <c r="G14" s="16" t="s">
        <v>151</v>
      </c>
      <c r="H14" s="16" t="s">
        <v>158</v>
      </c>
      <c r="I14" s="16"/>
      <c r="J14" s="29" t="s">
        <v>215</v>
      </c>
      <c r="K14" s="25" t="s">
        <v>292</v>
      </c>
      <c r="L14" s="28" t="s">
        <v>214</v>
      </c>
      <c r="M14" s="26" t="s">
        <v>300</v>
      </c>
      <c r="N14" s="33">
        <v>25000</v>
      </c>
      <c r="O14" s="28" t="s">
        <v>290</v>
      </c>
      <c r="P14" s="23">
        <v>44561</v>
      </c>
      <c r="Q14" s="28" t="s">
        <v>290</v>
      </c>
      <c r="R14" s="23">
        <v>44561</v>
      </c>
    </row>
    <row r="15" spans="1:18" ht="25.5">
      <c r="A15" s="18" t="s">
        <v>7</v>
      </c>
      <c r="B15" s="35" t="s">
        <v>245</v>
      </c>
      <c r="C15" s="35" t="s">
        <v>105</v>
      </c>
      <c r="D15" s="16" t="s">
        <v>141</v>
      </c>
      <c r="E15" s="19" t="s">
        <v>145</v>
      </c>
      <c r="F15" s="21">
        <v>1989</v>
      </c>
      <c r="G15" s="16" t="s">
        <v>152</v>
      </c>
      <c r="H15" s="16" t="s">
        <v>159</v>
      </c>
      <c r="I15" s="16" t="s">
        <v>232</v>
      </c>
      <c r="J15" s="29" t="s">
        <v>219</v>
      </c>
      <c r="K15" s="60" t="s">
        <v>103</v>
      </c>
      <c r="L15" s="28" t="s">
        <v>218</v>
      </c>
      <c r="M15" s="26" t="s">
        <v>299</v>
      </c>
      <c r="N15" s="38" t="s">
        <v>103</v>
      </c>
      <c r="O15" s="28" t="s">
        <v>290</v>
      </c>
      <c r="P15" s="23">
        <v>44561</v>
      </c>
      <c r="Q15" s="32" t="s">
        <v>103</v>
      </c>
      <c r="R15" s="32" t="s">
        <v>103</v>
      </c>
    </row>
    <row r="16" spans="1:18" ht="25.5">
      <c r="A16" s="18" t="s">
        <v>8</v>
      </c>
      <c r="B16" s="36" t="s">
        <v>244</v>
      </c>
      <c r="C16" s="35" t="s">
        <v>105</v>
      </c>
      <c r="D16" s="16" t="s">
        <v>142</v>
      </c>
      <c r="E16" s="19" t="s">
        <v>146</v>
      </c>
      <c r="F16" s="21">
        <v>2003</v>
      </c>
      <c r="G16" s="16" t="s">
        <v>153</v>
      </c>
      <c r="H16" s="16" t="s">
        <v>160</v>
      </c>
      <c r="I16" s="16" t="s">
        <v>200</v>
      </c>
      <c r="J16" s="25" t="s">
        <v>202</v>
      </c>
      <c r="K16" s="25" t="s">
        <v>293</v>
      </c>
      <c r="L16" s="26" t="s">
        <v>201</v>
      </c>
      <c r="M16" s="26" t="s">
        <v>301</v>
      </c>
      <c r="N16" s="33">
        <v>32000</v>
      </c>
      <c r="O16" s="28" t="s">
        <v>290</v>
      </c>
      <c r="P16" s="23">
        <v>44561</v>
      </c>
      <c r="Q16" s="28" t="s">
        <v>290</v>
      </c>
      <c r="R16" s="23">
        <v>44561</v>
      </c>
    </row>
    <row r="17" spans="1:18" ht="38.25">
      <c r="A17" s="18" t="s">
        <v>9</v>
      </c>
      <c r="B17" s="36" t="s">
        <v>242</v>
      </c>
      <c r="C17" s="37" t="s">
        <v>240</v>
      </c>
      <c r="D17" s="17" t="s">
        <v>143</v>
      </c>
      <c r="E17" s="20" t="s">
        <v>147</v>
      </c>
      <c r="F17" s="22">
        <v>1999</v>
      </c>
      <c r="G17" s="17" t="s">
        <v>154</v>
      </c>
      <c r="H17" s="17" t="s">
        <v>203</v>
      </c>
      <c r="I17" s="17" t="s">
        <v>204</v>
      </c>
      <c r="J17" s="27" t="s">
        <v>205</v>
      </c>
      <c r="K17" s="57" t="s">
        <v>294</v>
      </c>
      <c r="L17" s="28" t="s">
        <v>206</v>
      </c>
      <c r="M17" s="26" t="s">
        <v>302</v>
      </c>
      <c r="N17" s="33">
        <v>36100</v>
      </c>
      <c r="O17" s="28" t="s">
        <v>290</v>
      </c>
      <c r="P17" s="23">
        <v>44561</v>
      </c>
      <c r="Q17" s="28" t="s">
        <v>290</v>
      </c>
      <c r="R17" s="23">
        <v>44561</v>
      </c>
    </row>
    <row r="18" spans="1:18" ht="38.25">
      <c r="A18" s="18" t="s">
        <v>10</v>
      </c>
      <c r="B18" s="36" t="s">
        <v>243</v>
      </c>
      <c r="C18" s="35" t="s">
        <v>241</v>
      </c>
      <c r="D18" s="16" t="s">
        <v>227</v>
      </c>
      <c r="E18" s="19" t="s">
        <v>145</v>
      </c>
      <c r="F18" s="21">
        <v>1969</v>
      </c>
      <c r="G18" s="16" t="s">
        <v>152</v>
      </c>
      <c r="H18" s="16" t="s">
        <v>228</v>
      </c>
      <c r="I18" s="16" t="s">
        <v>221</v>
      </c>
      <c r="J18" s="25" t="s">
        <v>229</v>
      </c>
      <c r="K18" s="60" t="s">
        <v>103</v>
      </c>
      <c r="L18" s="26" t="s">
        <v>230</v>
      </c>
      <c r="M18" s="26" t="s">
        <v>303</v>
      </c>
      <c r="N18" s="38" t="s">
        <v>103</v>
      </c>
      <c r="O18" s="28" t="s">
        <v>290</v>
      </c>
      <c r="P18" s="23">
        <v>44561</v>
      </c>
      <c r="Q18" s="32" t="s">
        <v>103</v>
      </c>
      <c r="R18" s="32" t="s">
        <v>103</v>
      </c>
    </row>
    <row r="19" spans="1:18" ht="38.25">
      <c r="A19" s="18" t="s">
        <v>11</v>
      </c>
      <c r="B19" s="36" t="s">
        <v>135</v>
      </c>
      <c r="C19" s="35" t="s">
        <v>105</v>
      </c>
      <c r="D19" s="16" t="s">
        <v>144</v>
      </c>
      <c r="E19" s="19" t="s">
        <v>216</v>
      </c>
      <c r="F19" s="21">
        <v>1975</v>
      </c>
      <c r="G19" s="16" t="s">
        <v>155</v>
      </c>
      <c r="H19" s="16" t="s">
        <v>161</v>
      </c>
      <c r="I19" s="16" t="s">
        <v>207</v>
      </c>
      <c r="J19" s="29" t="s">
        <v>208</v>
      </c>
      <c r="K19" s="25" t="s">
        <v>295</v>
      </c>
      <c r="L19" s="28" t="s">
        <v>209</v>
      </c>
      <c r="M19" s="26" t="s">
        <v>304</v>
      </c>
      <c r="N19" s="33">
        <v>28500</v>
      </c>
      <c r="O19" s="28" t="s">
        <v>290</v>
      </c>
      <c r="P19" s="23">
        <v>44561</v>
      </c>
      <c r="Q19" s="28" t="s">
        <v>290</v>
      </c>
      <c r="R19" s="23">
        <v>44561</v>
      </c>
    </row>
    <row r="20" spans="1:20" ht="51">
      <c r="A20" s="18" t="s">
        <v>12</v>
      </c>
      <c r="B20" s="46" t="s">
        <v>261</v>
      </c>
      <c r="C20" s="8" t="s">
        <v>262</v>
      </c>
      <c r="D20" s="45" t="s">
        <v>263</v>
      </c>
      <c r="E20" s="8" t="s">
        <v>264</v>
      </c>
      <c r="F20" s="46">
        <v>2001</v>
      </c>
      <c r="G20" s="46">
        <v>2148</v>
      </c>
      <c r="H20" s="8" t="s">
        <v>265</v>
      </c>
      <c r="I20" s="46">
        <v>2800</v>
      </c>
      <c r="J20" s="46" t="s">
        <v>266</v>
      </c>
      <c r="K20" s="58">
        <v>288830</v>
      </c>
      <c r="L20" s="46" t="s">
        <v>267</v>
      </c>
      <c r="M20" s="59">
        <v>43636</v>
      </c>
      <c r="N20" s="47">
        <v>12000</v>
      </c>
      <c r="O20" s="28" t="s">
        <v>290</v>
      </c>
      <c r="P20" s="23">
        <v>44561</v>
      </c>
      <c r="Q20" s="28" t="s">
        <v>290</v>
      </c>
      <c r="R20" s="23">
        <v>44561</v>
      </c>
      <c r="S20" s="52"/>
      <c r="T20" s="53"/>
    </row>
    <row r="21" spans="1:19" ht="38.25">
      <c r="A21" s="18" t="s">
        <v>13</v>
      </c>
      <c r="B21" s="46" t="s">
        <v>269</v>
      </c>
      <c r="C21" s="8" t="s">
        <v>262</v>
      </c>
      <c r="D21" s="50" t="s">
        <v>270</v>
      </c>
      <c r="E21" s="8" t="s">
        <v>271</v>
      </c>
      <c r="F21" s="46">
        <v>1997</v>
      </c>
      <c r="G21" s="46">
        <v>2461</v>
      </c>
      <c r="H21" s="8" t="s">
        <v>272</v>
      </c>
      <c r="I21" s="46">
        <v>2680</v>
      </c>
      <c r="J21" s="51" t="s">
        <v>208</v>
      </c>
      <c r="K21" s="61" t="s">
        <v>103</v>
      </c>
      <c r="L21" s="48">
        <v>35523</v>
      </c>
      <c r="M21" s="59">
        <v>43584</v>
      </c>
      <c r="N21" s="47" t="s">
        <v>103</v>
      </c>
      <c r="O21" s="28" t="s">
        <v>290</v>
      </c>
      <c r="P21" s="23">
        <v>44561</v>
      </c>
      <c r="Q21" s="46" t="s">
        <v>103</v>
      </c>
      <c r="R21" s="48" t="s">
        <v>103</v>
      </c>
      <c r="S21" s="49"/>
    </row>
    <row r="22" spans="1:18" ht="38.25">
      <c r="A22" s="18" t="s">
        <v>14</v>
      </c>
      <c r="B22" s="46" t="s">
        <v>273</v>
      </c>
      <c r="C22" s="8" t="s">
        <v>262</v>
      </c>
      <c r="D22" s="50" t="s">
        <v>274</v>
      </c>
      <c r="E22" s="8" t="s">
        <v>216</v>
      </c>
      <c r="F22" s="46">
        <v>2017</v>
      </c>
      <c r="G22" s="46">
        <v>7698</v>
      </c>
      <c r="H22" s="8" t="s">
        <v>275</v>
      </c>
      <c r="I22" s="46">
        <v>16000</v>
      </c>
      <c r="J22" s="51" t="s">
        <v>276</v>
      </c>
      <c r="K22" s="58">
        <v>4380</v>
      </c>
      <c r="L22" s="48">
        <v>42933</v>
      </c>
      <c r="M22" s="59">
        <v>43663</v>
      </c>
      <c r="N22" s="62">
        <v>722600</v>
      </c>
      <c r="O22" s="28" t="s">
        <v>290</v>
      </c>
      <c r="P22" s="23">
        <v>44561</v>
      </c>
      <c r="Q22" s="28" t="s">
        <v>290</v>
      </c>
      <c r="R22" s="23">
        <v>44561</v>
      </c>
    </row>
    <row r="25" spans="1:18" ht="51.75" customHeight="1">
      <c r="A25" s="142" t="s">
        <v>252</v>
      </c>
      <c r="B25" s="142"/>
      <c r="C25" s="142"/>
      <c r="D25" s="142"/>
      <c r="E25" s="142"/>
      <c r="F25" s="142"/>
      <c r="G25" s="142"/>
      <c r="H25" s="142"/>
      <c r="I25" s="142"/>
      <c r="J25" s="142"/>
      <c r="K25" s="142"/>
      <c r="L25" s="142"/>
      <c r="M25" s="142"/>
      <c r="N25" s="142"/>
      <c r="O25" s="142"/>
      <c r="P25" s="142"/>
      <c r="Q25" s="142"/>
      <c r="R25" s="142"/>
    </row>
    <row r="26" spans="1:18" ht="25.5" customHeight="1">
      <c r="A26" s="140" t="s">
        <v>255</v>
      </c>
      <c r="B26" s="141"/>
      <c r="C26" s="141"/>
      <c r="D26" s="141"/>
      <c r="E26" s="141"/>
      <c r="F26" s="141"/>
      <c r="G26" s="141"/>
      <c r="H26" s="141"/>
      <c r="I26" s="141"/>
      <c r="J26" s="141"/>
      <c r="K26" s="141"/>
      <c r="L26" s="141"/>
      <c r="M26" s="141"/>
      <c r="N26" s="141"/>
      <c r="O26" s="141"/>
      <c r="P26" s="141"/>
      <c r="Q26" s="141"/>
      <c r="R26" s="141"/>
    </row>
    <row r="27" spans="1:18" ht="25.5" customHeight="1">
      <c r="A27" s="140" t="s">
        <v>253</v>
      </c>
      <c r="B27" s="140"/>
      <c r="C27" s="140"/>
      <c r="D27" s="140"/>
      <c r="E27" s="140"/>
      <c r="F27" s="140"/>
      <c r="G27" s="140"/>
      <c r="H27" s="140"/>
      <c r="I27" s="140"/>
      <c r="J27" s="140"/>
      <c r="K27" s="140"/>
      <c r="L27" s="140"/>
      <c r="M27" s="140"/>
      <c r="N27" s="140"/>
      <c r="O27" s="140"/>
      <c r="P27" s="140"/>
      <c r="Q27" s="140"/>
      <c r="R27" s="140"/>
    </row>
    <row r="28" spans="1:18" ht="12.75">
      <c r="A28" s="140" t="s">
        <v>254</v>
      </c>
      <c r="B28" s="140"/>
      <c r="C28" s="140"/>
      <c r="D28" s="140"/>
      <c r="E28" s="140"/>
      <c r="F28" s="140"/>
      <c r="G28" s="140"/>
      <c r="H28" s="140"/>
      <c r="I28" s="140"/>
      <c r="J28" s="140"/>
      <c r="K28" s="140"/>
      <c r="L28" s="140"/>
      <c r="M28" s="140"/>
      <c r="N28" s="140"/>
      <c r="O28" s="140"/>
      <c r="P28" s="140"/>
      <c r="Q28" s="140"/>
      <c r="R28" s="140"/>
    </row>
    <row r="29" spans="1:18" ht="57.75" customHeight="1">
      <c r="A29" s="140" t="s">
        <v>279</v>
      </c>
      <c r="B29" s="141"/>
      <c r="C29" s="141"/>
      <c r="D29" s="141"/>
      <c r="E29" s="141"/>
      <c r="F29" s="141"/>
      <c r="G29" s="141"/>
      <c r="H29" s="141"/>
      <c r="I29" s="141"/>
      <c r="J29" s="141"/>
      <c r="K29" s="141"/>
      <c r="L29" s="141"/>
      <c r="M29" s="141"/>
      <c r="N29" s="141"/>
      <c r="O29" s="141"/>
      <c r="P29" s="141"/>
      <c r="Q29" s="141"/>
      <c r="R29" s="141"/>
    </row>
  </sheetData>
  <sheetProtection/>
  <mergeCells count="26">
    <mergeCell ref="A6:R6"/>
    <mergeCell ref="E8:E9"/>
    <mergeCell ref="F8:F9"/>
    <mergeCell ref="G8:G9"/>
    <mergeCell ref="O8:P8"/>
    <mergeCell ref="H8:H9"/>
    <mergeCell ref="Q1:R1"/>
    <mergeCell ref="A3:R3"/>
    <mergeCell ref="A4:R4"/>
    <mergeCell ref="A5:R5"/>
    <mergeCell ref="A8:A9"/>
    <mergeCell ref="I8:I9"/>
    <mergeCell ref="K8:K9"/>
    <mergeCell ref="L8:L9"/>
    <mergeCell ref="Q8:R8"/>
    <mergeCell ref="M8:M9"/>
    <mergeCell ref="A29:R29"/>
    <mergeCell ref="A25:R25"/>
    <mergeCell ref="A27:R27"/>
    <mergeCell ref="A28:R28"/>
    <mergeCell ref="A26:R26"/>
    <mergeCell ref="J8:J9"/>
    <mergeCell ref="B8:B9"/>
    <mergeCell ref="C8:C9"/>
    <mergeCell ref="D8:D9"/>
    <mergeCell ref="N8:N9"/>
  </mergeCells>
  <printOptions horizontalCentered="1" verticalCentered="1"/>
  <pageMargins left="0.15748031496062992" right="0.15748031496062992" top="0.26" bottom="0.17" header="0.25" footer="0.17"/>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dc:creator>
  <cp:keywords/>
  <dc:description/>
  <cp:lastModifiedBy>mpuzmirowska</cp:lastModifiedBy>
  <cp:lastPrinted>2018-09-24T12:17:49Z</cp:lastPrinted>
  <dcterms:created xsi:type="dcterms:W3CDTF">2003-03-13T10:23:20Z</dcterms:created>
  <dcterms:modified xsi:type="dcterms:W3CDTF">2018-09-27T07:47:09Z</dcterms:modified>
  <cp:category/>
  <cp:version/>
  <cp:contentType/>
  <cp:contentStatus/>
</cp:coreProperties>
</file>