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6" activeTab="0"/>
  </bookViews>
  <sheets>
    <sheet name="zał. nr 2" sheetId="1" r:id="rId1"/>
  </sheets>
  <definedNames>
    <definedName name="Excel_BuiltIn_Print_Area_1_1">'zał. nr 2'!$A$3:$H$84</definedName>
    <definedName name="_xlnm.Print_Area" localSheetId="0">'zał. nr 2'!$A$1:$H$123</definedName>
  </definedNames>
  <calcPr fullCalcOnLoad="1"/>
</workbook>
</file>

<file path=xl/sharedStrings.xml><?xml version="1.0" encoding="utf-8"?>
<sst xmlns="http://schemas.openxmlformats.org/spreadsheetml/2006/main" count="204" uniqueCount="96">
  <si>
    <t>Załącznik Nr 2</t>
  </si>
  <si>
    <t>Burmistrza Miasta i Gminy Drobin</t>
  </si>
  <si>
    <t xml:space="preserve">                                  </t>
  </si>
  <si>
    <t>Dział</t>
  </si>
  <si>
    <t>Rozdział</t>
  </si>
  <si>
    <t>Nazwa działu i rozdziału</t>
  </si>
  <si>
    <t>Plan po zmianach</t>
  </si>
  <si>
    <t>Wykonanie</t>
  </si>
  <si>
    <t>%</t>
  </si>
  <si>
    <t>z tego :</t>
  </si>
  <si>
    <t>bieżące</t>
  </si>
  <si>
    <t>majątkowe</t>
  </si>
  <si>
    <t>O10</t>
  </si>
  <si>
    <t>Rolnictwo i łowiectwo</t>
  </si>
  <si>
    <t>O1010</t>
  </si>
  <si>
    <t>Infrastruktura wodociągowa i sanitacyjna wsi</t>
  </si>
  <si>
    <t>-</t>
  </si>
  <si>
    <t>O1030</t>
  </si>
  <si>
    <t>Izby rolnicze</t>
  </si>
  <si>
    <t>O1041</t>
  </si>
  <si>
    <t>Program Rozwoju Obszarów Wiejskich 2007-2013</t>
  </si>
  <si>
    <t>O1095</t>
  </si>
  <si>
    <t>Pozostała działalność</t>
  </si>
  <si>
    <t>Przetwórstwo przemysłowe</t>
  </si>
  <si>
    <t>Rozwój przedsiębiorczości</t>
  </si>
  <si>
    <t>Wytwarzanie i zaopatrywanie w energię elektryczną i gaz</t>
  </si>
  <si>
    <t>Dostarczanie wody</t>
  </si>
  <si>
    <t>Handel</t>
  </si>
  <si>
    <t>Transport i łączność</t>
  </si>
  <si>
    <t>Drogi publiczne krajowe</t>
  </si>
  <si>
    <t>Drogi publiczne powiatowe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</si>
  <si>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</si>
  <si>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</si>
  <si>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</si>
  <si>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</si>
  <si>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</si>
  <si>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</si>
  <si>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</si>
  <si>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Wojewódzkie</t>
  </si>
  <si>
    <t>Rady gmin</t>
  </si>
  <si>
    <t>Urzędy gmin</t>
  </si>
  <si>
    <t>Spis powszechny i inne</t>
  </si>
  <si>
    <t>Promocja jednostek samorządu terytorialnego</t>
  </si>
  <si>
    <t>Urzędy naczelnych organów władzy państwowej, kontroli i ochrony prawa oraz sądownictwa</t>
  </si>
  <si>
    <t xml:space="preserve">Bezpieczeństwo publiczne i ochrona przeciwpożarowa </t>
  </si>
  <si>
    <t>Ochotnicze Straże Pożarne</t>
  </si>
  <si>
    <t>Obrona cywilna</t>
  </si>
  <si>
    <t>Dochody od osób prawnych, od osób fizycznych i od jednostek nieposiadających osobowości prawnej oraz wydatki związane z ich poborem</t>
  </si>
  <si>
    <t>Pobór podatków, opłat i nieopodatkowanych należności budżetowych</t>
  </si>
  <si>
    <t xml:space="preserve">Obsługa długu publicznego 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</si>
  <si>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</si>
  <si>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</si>
  <si>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Oświata i wychowanie</t>
  </si>
  <si>
    <t>Szkoły podstawowe</t>
  </si>
  <si>
    <t>Oddziały przedszkolne w szkołach podstawowych</t>
  </si>
  <si>
    <t>Przedszkola</t>
  </si>
  <si>
    <t>Gimnazja</t>
  </si>
  <si>
    <t>Dowóz dzieci do szkół</t>
  </si>
  <si>
    <t>Liceum ogólnokształcące</t>
  </si>
  <si>
    <t>Dokształcanie i doskonalenie nauczycieli</t>
  </si>
  <si>
    <t>Stołówki szkolne</t>
  </si>
  <si>
    <t>Ochrona zdrowia</t>
  </si>
  <si>
    <t>Zwalczanie narkomanii</t>
  </si>
  <si>
    <t>Przeciwdziałanie alkoholizmowi</t>
  </si>
  <si>
    <t>Pomoc społeczna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</si>
  <si>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</si>
  <si>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</si>
  <si>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</si>
  <si>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</si>
  <si>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</si>
  <si>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</si>
  <si>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</si>
  <si>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 xml:space="preserve">Edukacyjna opieka wychowawcza </t>
  </si>
  <si>
    <t>Świetlice szkolne</t>
  </si>
  <si>
    <t>Pomoc materialna dla uczniów</t>
  </si>
  <si>
    <t>Gospodarka komunalna i ochrona środowiska</t>
  </si>
  <si>
    <t>Gospodarka ściekowa i ochrona wód</t>
  </si>
  <si>
    <t>Gospodarka odpadami</t>
  </si>
  <si>
    <t>Utrzymanie zieleni w miastach i gminach</t>
  </si>
  <si>
    <t>Oświetlenie ulic, placów i dróg</t>
  </si>
  <si>
    <t xml:space="preserve">Kultura i ochrona dziedzictwa narodowego </t>
  </si>
  <si>
    <t>Pozostałe zadania w zakresie kultury</t>
  </si>
  <si>
    <t>Biblioteki</t>
  </si>
  <si>
    <t xml:space="preserve">Kultura fizyczna </t>
  </si>
  <si>
    <t>Obiekty sportowe</t>
  </si>
  <si>
    <t xml:space="preserve">Zadania w zakresie kultury fizycznej </t>
  </si>
  <si>
    <t xml:space="preserve">     -          </t>
  </si>
  <si>
    <t>Ogółem wydatki</t>
  </si>
  <si>
    <t>Burmistrz</t>
  </si>
  <si>
    <t>Miasta i Gminy Drobin</t>
  </si>
  <si>
    <t>Sławomir Wiśniewski</t>
  </si>
  <si>
    <t>Wykonanie wydatków w  2011 roku</t>
  </si>
  <si>
    <t>Wybory do Sejmu i Senatu</t>
  </si>
  <si>
    <t>Domy pomocy społecznej</t>
  </si>
  <si>
    <t>do Zarządzenia Nr 28 /2012</t>
  </si>
  <si>
    <t>z dnia 30 marca 2012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</si>
</sst>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\ _z_ł_-;\-* #,##0.00\ _z_ł_-;_-* \-??\ _z_ł_-;_-@_-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2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64" fontId="28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4" fontId="2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/>
    </xf>
    <xf numFmtId="165" fontId="2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" fontId="28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7.00390625" style="0" customWidth="1"/>
    <col min="2" max="2" width="10.7109375" style="0" customWidth="1"/>
    <col min="3" max="3" width="27.421875" style="0" customWidth="1"/>
    <col min="4" max="4" width="17.140625" style="0" customWidth="1"/>
    <col min="5" max="5" width="16.8515625" style="0" customWidth="1"/>
    <col min="6" max="6" width="10.57421875" style="0" customWidth="1"/>
    <col min="7" max="7" width="17.7109375" style="0" customWidth="1"/>
    <col min="8" max="8" width="19.7109375" style="0" customWidth="1"/>
    <col min="9" max="9" width="20.7109375" style="0" customWidth="1"/>
  </cols>
  <sheetData>
    <row r="1" spans="6:9" ht="12.75" customHeight="1">
      <c r="F1" s="47" t="s">
        <v>0</v>
      </c>
      <c r="G1" s="47"/>
      <c r="H1" s="47"/>
      <c r="I1" s="1"/>
    </row>
    <row r="2" spans="6:9" ht="12.75" customHeight="1">
      <c r="F2" s="47" t="s">
        <v>94</v>
      </c>
      <c r="G2" s="47"/>
      <c r="H2" s="47"/>
      <c r="I2" s="1"/>
    </row>
    <row r="3" spans="3:9" ht="12.75" customHeight="1">
      <c r="C3" s="2"/>
      <c r="F3" s="47" t="s">
        <v>1</v>
      </c>
      <c r="G3" s="47"/>
      <c r="H3" s="47"/>
      <c r="I3" s="1"/>
    </row>
    <row r="4" spans="3:9" ht="13.5" customHeight="1">
      <c r="C4" s="3" t="s">
        <v>2</v>
      </c>
      <c r="F4" s="47" t="s">
        <v>95</v>
      </c>
      <c r="G4" s="47"/>
      <c r="H4" s="47"/>
      <c r="I4" s="1"/>
    </row>
    <row r="5" spans="3:9" ht="6.75" customHeight="1">
      <c r="C5" s="3"/>
      <c r="I5" s="1"/>
    </row>
    <row r="6" spans="1:9" ht="15.75">
      <c r="A6" s="48" t="s">
        <v>91</v>
      </c>
      <c r="B6" s="48"/>
      <c r="C6" s="48"/>
      <c r="D6" s="48"/>
      <c r="E6" s="48"/>
      <c r="F6" s="48"/>
      <c r="G6" s="48"/>
      <c r="H6" s="48"/>
      <c r="I6" s="1"/>
    </row>
    <row r="7" spans="1:9" ht="13.5" customHeight="1">
      <c r="A7" s="49" t="s">
        <v>3</v>
      </c>
      <c r="B7" s="49" t="s">
        <v>4</v>
      </c>
      <c r="C7" s="49" t="s">
        <v>5</v>
      </c>
      <c r="D7" s="49" t="s">
        <v>6</v>
      </c>
      <c r="E7" s="49" t="s">
        <v>7</v>
      </c>
      <c r="F7" s="49" t="s">
        <v>8</v>
      </c>
      <c r="G7" s="49" t="s">
        <v>7</v>
      </c>
      <c r="H7" s="49"/>
      <c r="I7" s="1"/>
    </row>
    <row r="8" spans="1:9" s="5" customFormat="1" ht="15" customHeight="1">
      <c r="A8" s="49"/>
      <c r="B8" s="49"/>
      <c r="C8" s="49"/>
      <c r="D8" s="49"/>
      <c r="E8" s="49"/>
      <c r="F8" s="49"/>
      <c r="G8" s="50" t="s">
        <v>9</v>
      </c>
      <c r="H8" s="50"/>
      <c r="I8" s="4"/>
    </row>
    <row r="9" spans="1:9" s="5" customFormat="1" ht="12" customHeight="1">
      <c r="A9" s="49"/>
      <c r="B9" s="49"/>
      <c r="C9" s="49"/>
      <c r="D9" s="49"/>
      <c r="E9" s="49"/>
      <c r="F9" s="49"/>
      <c r="G9" s="50" t="s">
        <v>10</v>
      </c>
      <c r="H9" s="51" t="s">
        <v>11</v>
      </c>
      <c r="I9" s="4"/>
    </row>
    <row r="10" spans="1:9" s="5" customFormat="1" ht="12.75" customHeight="1" hidden="1">
      <c r="A10" s="6"/>
      <c r="B10" s="6"/>
      <c r="C10" s="6"/>
      <c r="D10" s="49"/>
      <c r="E10" s="49"/>
      <c r="F10" s="49"/>
      <c r="G10" s="50"/>
      <c r="H10" s="51"/>
      <c r="I10" s="4"/>
    </row>
    <row r="11" spans="1:9" s="9" customFormat="1" ht="7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8"/>
    </row>
    <row r="12" spans="1:9" ht="18.75" customHeight="1">
      <c r="A12" s="10" t="s">
        <v>12</v>
      </c>
      <c r="B12" s="10"/>
      <c r="C12" s="10" t="s">
        <v>13</v>
      </c>
      <c r="D12" s="29">
        <f>SUM(D13:D16)</f>
        <v>766293</v>
      </c>
      <c r="E12" s="23">
        <f>SUM(E13:E16)</f>
        <v>722569.99</v>
      </c>
      <c r="F12" s="30">
        <f aca="true" t="shared" si="0" ref="F12:F27">E12/D12*100</f>
        <v>94.29421774699756</v>
      </c>
      <c r="G12" s="23">
        <f>SUM(G13:G16)</f>
        <v>696047.6100000001</v>
      </c>
      <c r="H12" s="23">
        <v>26522.38</v>
      </c>
      <c r="I12" s="1"/>
    </row>
    <row r="13" spans="1:9" ht="28.5" customHeight="1">
      <c r="A13" s="10"/>
      <c r="B13" s="11" t="s">
        <v>14</v>
      </c>
      <c r="C13" s="11" t="s">
        <v>15</v>
      </c>
      <c r="D13" s="31">
        <v>51383</v>
      </c>
      <c r="E13" s="21">
        <v>14101.09</v>
      </c>
      <c r="F13" s="32">
        <f t="shared" si="0"/>
        <v>27.4431037502676</v>
      </c>
      <c r="G13" s="31">
        <v>11887.09</v>
      </c>
      <c r="H13" s="31">
        <v>2214</v>
      </c>
      <c r="I13" s="1"/>
    </row>
    <row r="14" spans="1:9" ht="15.75" customHeight="1">
      <c r="A14" s="11"/>
      <c r="B14" s="11" t="s">
        <v>17</v>
      </c>
      <c r="C14" s="11" t="s">
        <v>18</v>
      </c>
      <c r="D14" s="31">
        <v>19851</v>
      </c>
      <c r="E14" s="20">
        <v>18502.59</v>
      </c>
      <c r="F14" s="32">
        <f t="shared" si="0"/>
        <v>93.20734471815022</v>
      </c>
      <c r="G14" s="31">
        <v>18502.59</v>
      </c>
      <c r="H14" s="31" t="s">
        <v>16</v>
      </c>
      <c r="I14" s="1"/>
    </row>
    <row r="15" spans="1:9" ht="25.5" customHeight="1">
      <c r="A15" s="11"/>
      <c r="B15" s="11" t="s">
        <v>19</v>
      </c>
      <c r="C15" s="11" t="s">
        <v>20</v>
      </c>
      <c r="D15" s="31">
        <v>29400</v>
      </c>
      <c r="E15" s="20">
        <v>24308.38</v>
      </c>
      <c r="F15" s="32">
        <f t="shared" si="0"/>
        <v>82.68156462585034</v>
      </c>
      <c r="G15" s="31" t="s">
        <v>16</v>
      </c>
      <c r="H15" s="31">
        <v>24308.38</v>
      </c>
      <c r="I15" s="1"/>
    </row>
    <row r="16" spans="1:9" ht="22.5" customHeight="1">
      <c r="A16" s="11"/>
      <c r="B16" s="11" t="s">
        <v>21</v>
      </c>
      <c r="C16" s="11" t="s">
        <v>22</v>
      </c>
      <c r="D16" s="31">
        <v>665659</v>
      </c>
      <c r="E16" s="20">
        <v>665657.93</v>
      </c>
      <c r="F16" s="32">
        <f t="shared" si="0"/>
        <v>99.99983925703701</v>
      </c>
      <c r="G16" s="20">
        <v>665657.93</v>
      </c>
      <c r="H16" s="31" t="s">
        <v>16</v>
      </c>
      <c r="I16" s="1"/>
    </row>
    <row r="17" spans="1:9" ht="19.5" customHeight="1">
      <c r="A17" s="10">
        <v>150</v>
      </c>
      <c r="B17" s="10"/>
      <c r="C17" s="10" t="s">
        <v>23</v>
      </c>
      <c r="D17" s="29">
        <v>18165</v>
      </c>
      <c r="E17" s="19">
        <v>6220.03</v>
      </c>
      <c r="F17" s="30">
        <f t="shared" si="0"/>
        <v>34.24183870079824</v>
      </c>
      <c r="G17" s="29" t="s">
        <v>16</v>
      </c>
      <c r="H17" s="29">
        <v>6220.03</v>
      </c>
      <c r="I17" s="1"/>
    </row>
    <row r="18" spans="1:9" ht="19.5" customHeight="1">
      <c r="A18" s="11"/>
      <c r="B18" s="11">
        <v>15011</v>
      </c>
      <c r="C18" s="11" t="s">
        <v>24</v>
      </c>
      <c r="D18" s="31">
        <v>18165</v>
      </c>
      <c r="E18" s="20">
        <v>6220.03</v>
      </c>
      <c r="F18" s="32">
        <f t="shared" si="0"/>
        <v>34.24183870079824</v>
      </c>
      <c r="G18" s="31" t="s">
        <v>16</v>
      </c>
      <c r="H18" s="31">
        <v>6220.03</v>
      </c>
      <c r="I18" s="1"/>
    </row>
    <row r="19" spans="1:9" ht="39" customHeight="1">
      <c r="A19" s="10">
        <v>400</v>
      </c>
      <c r="B19" s="10"/>
      <c r="C19" s="10" t="s">
        <v>25</v>
      </c>
      <c r="D19" s="29">
        <v>591738</v>
      </c>
      <c r="E19" s="19">
        <v>591737.77</v>
      </c>
      <c r="F19" s="30">
        <f t="shared" si="0"/>
        <v>99.9999611314467</v>
      </c>
      <c r="G19" s="29">
        <v>591737.77</v>
      </c>
      <c r="H19" s="29" t="s">
        <v>16</v>
      </c>
      <c r="I19" s="1"/>
    </row>
    <row r="20" spans="1:9" ht="20.25" customHeight="1">
      <c r="A20" s="11"/>
      <c r="B20" s="11">
        <v>40002</v>
      </c>
      <c r="C20" s="11" t="s">
        <v>26</v>
      </c>
      <c r="D20" s="33">
        <v>591738</v>
      </c>
      <c r="E20" s="34">
        <v>591737.77</v>
      </c>
      <c r="F20" s="35">
        <f>E20/D20*100</f>
        <v>99.9999611314467</v>
      </c>
      <c r="G20" s="33">
        <v>591737.77</v>
      </c>
      <c r="H20" s="31" t="s">
        <v>16</v>
      </c>
      <c r="I20" s="1"/>
    </row>
    <row r="21" spans="1:9" ht="19.5" customHeight="1">
      <c r="A21" s="10">
        <v>500</v>
      </c>
      <c r="B21" s="10"/>
      <c r="C21" s="10" t="s">
        <v>27</v>
      </c>
      <c r="D21" s="29">
        <v>53771</v>
      </c>
      <c r="E21" s="19">
        <v>50670.4</v>
      </c>
      <c r="F21" s="30">
        <f t="shared" si="0"/>
        <v>94.2336947425192</v>
      </c>
      <c r="G21" s="29">
        <v>50670.4</v>
      </c>
      <c r="H21" s="29" t="s">
        <v>16</v>
      </c>
      <c r="I21" s="1"/>
    </row>
    <row r="22" spans="1:9" ht="19.5" customHeight="1">
      <c r="A22" s="11"/>
      <c r="B22" s="11">
        <v>50095</v>
      </c>
      <c r="C22" s="11" t="s">
        <v>22</v>
      </c>
      <c r="D22" s="33">
        <v>53771</v>
      </c>
      <c r="E22" s="34">
        <v>50670.4</v>
      </c>
      <c r="F22" s="35">
        <f>E22/D22*100</f>
        <v>94.2336947425192</v>
      </c>
      <c r="G22" s="33">
        <v>50670.4</v>
      </c>
      <c r="H22" s="31" t="s">
        <v>16</v>
      </c>
      <c r="I22" s="1"/>
    </row>
    <row r="23" spans="1:9" ht="24" customHeight="1">
      <c r="A23" s="10">
        <v>600</v>
      </c>
      <c r="B23" s="10"/>
      <c r="C23" s="10" t="s">
        <v>28</v>
      </c>
      <c r="D23" s="29">
        <f>SUM(D24:D26)</f>
        <v>879571</v>
      </c>
      <c r="E23" s="23">
        <f>SUM(E24:E26)</f>
        <v>820551.4</v>
      </c>
      <c r="F23" s="30">
        <f t="shared" si="0"/>
        <v>93.28995612633886</v>
      </c>
      <c r="G23" s="23">
        <f>SUM(G24:G26)</f>
        <v>371315.92</v>
      </c>
      <c r="H23" s="29">
        <v>449235.48</v>
      </c>
      <c r="I23" s="1"/>
    </row>
    <row r="24" spans="1:9" ht="21" customHeight="1">
      <c r="A24" s="11"/>
      <c r="B24" s="11">
        <v>60011</v>
      </c>
      <c r="C24" s="11" t="s">
        <v>29</v>
      </c>
      <c r="D24" s="31">
        <v>627</v>
      </c>
      <c r="E24" s="21">
        <v>626.24</v>
      </c>
      <c r="F24" s="32">
        <f t="shared" si="0"/>
        <v>99.87878787878788</v>
      </c>
      <c r="G24" s="31">
        <v>626.24</v>
      </c>
      <c r="H24" s="31" t="s">
        <v>16</v>
      </c>
      <c r="I24" s="1"/>
    </row>
    <row r="25" spans="1:9" ht="19.5" customHeight="1">
      <c r="A25" s="11"/>
      <c r="B25" s="11">
        <v>60014</v>
      </c>
      <c r="C25" s="11" t="s">
        <v>30</v>
      </c>
      <c r="D25" s="31">
        <v>619</v>
      </c>
      <c r="E25" s="20">
        <v>619</v>
      </c>
      <c r="F25" s="32">
        <f t="shared" si="0"/>
        <v>100</v>
      </c>
      <c r="G25" s="31">
        <v>619</v>
      </c>
      <c r="H25" s="31" t="s">
        <v>16</v>
      </c>
      <c r="I25" s="1"/>
    </row>
    <row r="26" spans="1:9" ht="26.25" customHeight="1">
      <c r="A26" s="11"/>
      <c r="B26" s="11">
        <v>60016</v>
      </c>
      <c r="C26" s="11" t="s">
        <v>31</v>
      </c>
      <c r="D26" s="31">
        <v>878325</v>
      </c>
      <c r="E26" s="21">
        <v>819306.16</v>
      </c>
      <c r="F26" s="32">
        <f t="shared" si="0"/>
        <v>93.28052372413401</v>
      </c>
      <c r="G26" s="31">
        <v>370070.68</v>
      </c>
      <c r="H26" s="31">
        <v>449235.48</v>
      </c>
      <c r="I26" s="1"/>
    </row>
    <row r="27" spans="1:9" ht="24.75" customHeight="1">
      <c r="A27" s="10">
        <v>700</v>
      </c>
      <c r="B27" s="10"/>
      <c r="C27" s="10" t="s">
        <v>32</v>
      </c>
      <c r="D27" s="29">
        <v>510436</v>
      </c>
      <c r="E27" s="23">
        <v>481604.54</v>
      </c>
      <c r="F27" s="30">
        <f t="shared" si="0"/>
        <v>94.35160137607849</v>
      </c>
      <c r="G27" s="29">
        <v>304504.41</v>
      </c>
      <c r="H27" s="29">
        <v>177100.13</v>
      </c>
      <c r="I27" s="1"/>
    </row>
    <row r="28" spans="1:9" ht="26.25" customHeight="1">
      <c r="A28" s="11"/>
      <c r="B28" s="11">
        <v>70005</v>
      </c>
      <c r="C28" s="11" t="s">
        <v>33</v>
      </c>
      <c r="D28" s="33">
        <v>510436</v>
      </c>
      <c r="E28" s="36">
        <v>481604.54</v>
      </c>
      <c r="F28" s="35">
        <f>E28/D28*100</f>
        <v>94.35160137607849</v>
      </c>
      <c r="G28" s="33">
        <v>304504.41</v>
      </c>
      <c r="H28" s="33">
        <v>177100.13</v>
      </c>
      <c r="I28" s="1"/>
    </row>
    <row r="29" spans="1:9" ht="45.75" customHeight="1">
      <c r="A29" s="12"/>
      <c r="B29" s="12"/>
      <c r="C29" s="12"/>
      <c r="D29" s="13"/>
      <c r="E29" s="14"/>
      <c r="F29" s="15"/>
      <c r="G29" s="16"/>
      <c r="H29" s="17">
        <v>30</v>
      </c>
      <c r="I29" s="1"/>
    </row>
    <row r="30" spans="1:9" ht="10.5" customHeight="1">
      <c r="A30" s="49" t="s">
        <v>3</v>
      </c>
      <c r="B30" s="49" t="s">
        <v>4</v>
      </c>
      <c r="C30" s="49" t="s">
        <v>5</v>
      </c>
      <c r="D30" s="49" t="s">
        <v>6</v>
      </c>
      <c r="E30" s="49" t="s">
        <v>7</v>
      </c>
      <c r="F30" s="49" t="s">
        <v>8</v>
      </c>
      <c r="G30" s="49" t="s">
        <v>7</v>
      </c>
      <c r="H30" s="49"/>
      <c r="I30" s="1"/>
    </row>
    <row r="31" spans="1:9" ht="12" customHeight="1">
      <c r="A31" s="49"/>
      <c r="B31" s="49"/>
      <c r="C31" s="49"/>
      <c r="D31" s="49"/>
      <c r="E31" s="49"/>
      <c r="F31" s="49"/>
      <c r="G31" s="50" t="s">
        <v>9</v>
      </c>
      <c r="H31" s="50"/>
      <c r="I31" s="1"/>
    </row>
    <row r="32" spans="1:9" ht="8.25" customHeight="1">
      <c r="A32" s="49"/>
      <c r="B32" s="49"/>
      <c r="C32" s="49"/>
      <c r="D32" s="49"/>
      <c r="E32" s="49"/>
      <c r="F32" s="49"/>
      <c r="G32" s="50" t="s">
        <v>10</v>
      </c>
      <c r="H32" s="51" t="s">
        <v>11</v>
      </c>
      <c r="I32" s="1"/>
    </row>
    <row r="33" spans="1:9" ht="7.5" customHeight="1">
      <c r="A33" s="49"/>
      <c r="B33" s="49"/>
      <c r="C33" s="49"/>
      <c r="D33" s="49"/>
      <c r="E33" s="49"/>
      <c r="F33" s="49"/>
      <c r="G33" s="50"/>
      <c r="H33" s="51"/>
      <c r="I33" s="1"/>
    </row>
    <row r="34" spans="1:9" ht="9.75" customHeight="1">
      <c r="A34" s="7">
        <v>1</v>
      </c>
      <c r="B34" s="7">
        <v>2</v>
      </c>
      <c r="C34" s="7">
        <v>3</v>
      </c>
      <c r="D34" s="7">
        <v>4</v>
      </c>
      <c r="E34" s="7">
        <v>5</v>
      </c>
      <c r="F34" s="7">
        <v>6</v>
      </c>
      <c r="G34" s="7">
        <v>7</v>
      </c>
      <c r="H34" s="7">
        <v>8</v>
      </c>
      <c r="I34" s="1"/>
    </row>
    <row r="35" spans="1:9" ht="25.5" customHeight="1">
      <c r="A35" s="10">
        <v>710</v>
      </c>
      <c r="B35" s="10"/>
      <c r="C35" s="10" t="s">
        <v>34</v>
      </c>
      <c r="D35" s="29">
        <f>SUM(D36:D38)</f>
        <v>47922</v>
      </c>
      <c r="E35" s="23">
        <f>SUM(E36:E38)</f>
        <v>47407.89</v>
      </c>
      <c r="F35" s="30">
        <f aca="true" t="shared" si="1" ref="F35:F52">E35/D35*100</f>
        <v>98.92719419055965</v>
      </c>
      <c r="G35" s="23">
        <f>SUM(G36:G38)</f>
        <v>47407.89</v>
      </c>
      <c r="H35" s="29" t="s">
        <v>16</v>
      </c>
      <c r="I35" s="1"/>
    </row>
    <row r="36" spans="1:9" ht="27.75" customHeight="1">
      <c r="A36" s="11"/>
      <c r="B36" s="11">
        <v>71004</v>
      </c>
      <c r="C36" s="11" t="s">
        <v>35</v>
      </c>
      <c r="D36" s="31">
        <v>21222</v>
      </c>
      <c r="E36" s="21">
        <v>20895.12</v>
      </c>
      <c r="F36" s="32">
        <f t="shared" si="1"/>
        <v>98.45971162001696</v>
      </c>
      <c r="G36" s="31">
        <v>20895.12</v>
      </c>
      <c r="H36" s="31" t="s">
        <v>16</v>
      </c>
      <c r="I36" s="1"/>
    </row>
    <row r="37" spans="1:9" ht="20.25" customHeight="1">
      <c r="A37" s="11"/>
      <c r="B37" s="11">
        <v>71035</v>
      </c>
      <c r="C37" s="11" t="s">
        <v>36</v>
      </c>
      <c r="D37" s="31">
        <v>3500</v>
      </c>
      <c r="E37" s="21">
        <v>3312.77</v>
      </c>
      <c r="F37" s="32">
        <f t="shared" si="1"/>
        <v>94.65057142857142</v>
      </c>
      <c r="G37" s="31">
        <v>3312.77</v>
      </c>
      <c r="H37" s="31" t="s">
        <v>16</v>
      </c>
      <c r="I37" s="1"/>
    </row>
    <row r="38" spans="1:9" ht="19.5" customHeight="1">
      <c r="A38" s="11"/>
      <c r="B38" s="11">
        <v>71095</v>
      </c>
      <c r="C38" s="11" t="s">
        <v>22</v>
      </c>
      <c r="D38" s="31">
        <v>23200</v>
      </c>
      <c r="E38" s="20">
        <v>23200</v>
      </c>
      <c r="F38" s="32">
        <f t="shared" si="1"/>
        <v>100</v>
      </c>
      <c r="G38" s="31">
        <v>23200</v>
      </c>
      <c r="H38" s="31" t="s">
        <v>16</v>
      </c>
      <c r="I38" s="1"/>
    </row>
    <row r="39" spans="1:9" ht="27" customHeight="1">
      <c r="A39" s="10">
        <v>750</v>
      </c>
      <c r="B39" s="10"/>
      <c r="C39" s="10" t="s">
        <v>37</v>
      </c>
      <c r="D39" s="29">
        <f>SUM(D40:D45)</f>
        <v>2628828</v>
      </c>
      <c r="E39" s="23">
        <f>SUM(E40:E45)</f>
        <v>2512687.18</v>
      </c>
      <c r="F39" s="30">
        <f t="shared" si="1"/>
        <v>95.58203047137356</v>
      </c>
      <c r="G39" s="23">
        <f>SUM(G40:G45)</f>
        <v>2498799.37</v>
      </c>
      <c r="H39" s="29">
        <v>13887.81</v>
      </c>
      <c r="I39" s="1"/>
    </row>
    <row r="40" spans="1:9" ht="19.5" customHeight="1">
      <c r="A40" s="11"/>
      <c r="B40" s="11">
        <v>75011</v>
      </c>
      <c r="C40" s="11" t="s">
        <v>38</v>
      </c>
      <c r="D40" s="31">
        <v>67944</v>
      </c>
      <c r="E40" s="20">
        <v>67944</v>
      </c>
      <c r="F40" s="32">
        <f t="shared" si="1"/>
        <v>100</v>
      </c>
      <c r="G40" s="31">
        <v>67944</v>
      </c>
      <c r="H40" s="31" t="s">
        <v>16</v>
      </c>
      <c r="I40" s="1"/>
    </row>
    <row r="41" spans="1:9" ht="20.25" customHeight="1">
      <c r="A41" s="11"/>
      <c r="B41" s="11">
        <v>75022</v>
      </c>
      <c r="C41" s="11" t="s">
        <v>39</v>
      </c>
      <c r="D41" s="31">
        <v>160868</v>
      </c>
      <c r="E41" s="21">
        <v>160176.46</v>
      </c>
      <c r="F41" s="32">
        <f t="shared" si="1"/>
        <v>99.57011960116368</v>
      </c>
      <c r="G41" s="31">
        <v>160176.46</v>
      </c>
      <c r="H41" s="31" t="s">
        <v>16</v>
      </c>
      <c r="I41" s="1"/>
    </row>
    <row r="42" spans="1:9" ht="21.75" customHeight="1">
      <c r="A42" s="11"/>
      <c r="B42" s="11">
        <v>75023</v>
      </c>
      <c r="C42" s="11" t="s">
        <v>40</v>
      </c>
      <c r="D42" s="31">
        <v>2225740</v>
      </c>
      <c r="E42" s="21">
        <v>2139993.77</v>
      </c>
      <c r="F42" s="32">
        <f t="shared" si="1"/>
        <v>96.14751812880212</v>
      </c>
      <c r="G42" s="31">
        <v>2128993.77</v>
      </c>
      <c r="H42" s="31">
        <v>11000</v>
      </c>
      <c r="I42" s="1"/>
    </row>
    <row r="43" spans="1:9" ht="21" customHeight="1">
      <c r="A43" s="11"/>
      <c r="B43" s="11">
        <v>75056</v>
      </c>
      <c r="C43" s="11" t="s">
        <v>41</v>
      </c>
      <c r="D43" s="31">
        <v>24547</v>
      </c>
      <c r="E43" s="21">
        <v>24546.06</v>
      </c>
      <c r="F43" s="32">
        <f t="shared" si="1"/>
        <v>99.99617061148003</v>
      </c>
      <c r="G43" s="31">
        <v>24546.06</v>
      </c>
      <c r="H43" s="31" t="s">
        <v>16</v>
      </c>
      <c r="I43" s="1"/>
    </row>
    <row r="44" spans="1:9" ht="29.25" customHeight="1">
      <c r="A44" s="11"/>
      <c r="B44" s="11">
        <v>75075</v>
      </c>
      <c r="C44" s="11" t="s">
        <v>42</v>
      </c>
      <c r="D44" s="31">
        <v>26808</v>
      </c>
      <c r="E44" s="21">
        <v>26807.1</v>
      </c>
      <c r="F44" s="32">
        <f t="shared" si="1"/>
        <v>99.99664279319606</v>
      </c>
      <c r="G44" s="31">
        <v>26807.1</v>
      </c>
      <c r="H44" s="31" t="s">
        <v>16</v>
      </c>
      <c r="I44" s="1"/>
    </row>
    <row r="45" spans="1:9" ht="19.5" customHeight="1">
      <c r="A45" s="11"/>
      <c r="B45" s="11">
        <v>75095</v>
      </c>
      <c r="C45" s="11" t="s">
        <v>22</v>
      </c>
      <c r="D45" s="31">
        <v>122921</v>
      </c>
      <c r="E45" s="20">
        <v>93219.79</v>
      </c>
      <c r="F45" s="32">
        <f t="shared" si="1"/>
        <v>75.83715557146459</v>
      </c>
      <c r="G45" s="31">
        <v>90331.98</v>
      </c>
      <c r="H45" s="31">
        <v>2887.81</v>
      </c>
      <c r="I45" s="1"/>
    </row>
    <row r="46" spans="1:9" ht="54" customHeight="1">
      <c r="A46" s="10">
        <v>751</v>
      </c>
      <c r="B46" s="10"/>
      <c r="C46" s="10" t="s">
        <v>43</v>
      </c>
      <c r="D46" s="29">
        <f>SUM(D47:D48)</f>
        <v>16256</v>
      </c>
      <c r="E46" s="29">
        <f>SUM(E47:E48)</f>
        <v>16256</v>
      </c>
      <c r="F46" s="30">
        <f t="shared" si="1"/>
        <v>100</v>
      </c>
      <c r="G46" s="29">
        <f>SUM(G47:G48)</f>
        <v>16256</v>
      </c>
      <c r="H46" s="29" t="s">
        <v>16</v>
      </c>
      <c r="I46" s="1"/>
    </row>
    <row r="47" spans="1:9" ht="56.25" customHeight="1">
      <c r="A47" s="11"/>
      <c r="B47" s="11">
        <v>75101</v>
      </c>
      <c r="C47" s="11" t="s">
        <v>43</v>
      </c>
      <c r="D47" s="31">
        <v>1370</v>
      </c>
      <c r="E47" s="21">
        <v>1370</v>
      </c>
      <c r="F47" s="32">
        <f t="shared" si="1"/>
        <v>100</v>
      </c>
      <c r="G47" s="31">
        <v>1370</v>
      </c>
      <c r="H47" s="31" t="s">
        <v>16</v>
      </c>
      <c r="I47" s="1"/>
    </row>
    <row r="48" spans="1:9" ht="18.75" customHeight="1">
      <c r="A48" s="11"/>
      <c r="B48" s="11">
        <v>75108</v>
      </c>
      <c r="C48" s="11" t="s">
        <v>92</v>
      </c>
      <c r="D48" s="31">
        <v>14886</v>
      </c>
      <c r="E48" s="21">
        <v>14886</v>
      </c>
      <c r="F48" s="32">
        <f>E48/D48*100</f>
        <v>100</v>
      </c>
      <c r="G48" s="31">
        <v>14886</v>
      </c>
      <c r="H48" s="31" t="s">
        <v>16</v>
      </c>
      <c r="I48" s="1"/>
    </row>
    <row r="49" spans="1:9" ht="30" customHeight="1">
      <c r="A49" s="10">
        <v>754</v>
      </c>
      <c r="B49" s="10"/>
      <c r="C49" s="10" t="s">
        <v>44</v>
      </c>
      <c r="D49" s="29">
        <f>SUM(D50:D52)</f>
        <v>128575</v>
      </c>
      <c r="E49" s="23">
        <f>SUM(E50:E52)</f>
        <v>124072.99</v>
      </c>
      <c r="F49" s="30">
        <f t="shared" si="1"/>
        <v>96.49853392961307</v>
      </c>
      <c r="G49" s="23">
        <f>SUM(G50:G52)</f>
        <v>114072.99</v>
      </c>
      <c r="H49" s="29">
        <v>10000</v>
      </c>
      <c r="I49" s="1"/>
    </row>
    <row r="50" spans="1:9" ht="19.5" customHeight="1">
      <c r="A50" s="11"/>
      <c r="B50" s="11">
        <v>75412</v>
      </c>
      <c r="C50" s="11" t="s">
        <v>45</v>
      </c>
      <c r="D50" s="31">
        <v>128333</v>
      </c>
      <c r="E50" s="21">
        <v>123831.19</v>
      </c>
      <c r="F50" s="32">
        <f t="shared" si="1"/>
        <v>96.49208699243374</v>
      </c>
      <c r="G50" s="31">
        <v>113831.19</v>
      </c>
      <c r="H50" s="31">
        <v>10000</v>
      </c>
      <c r="I50" s="1"/>
    </row>
    <row r="51" spans="1:9" ht="29.25" customHeight="1">
      <c r="A51" s="11"/>
      <c r="B51" s="11">
        <v>75414</v>
      </c>
      <c r="C51" s="11" t="s">
        <v>46</v>
      </c>
      <c r="D51" s="31">
        <v>200</v>
      </c>
      <c r="E51" s="20">
        <v>200</v>
      </c>
      <c r="F51" s="32">
        <f t="shared" si="1"/>
        <v>100</v>
      </c>
      <c r="G51" s="31">
        <v>200</v>
      </c>
      <c r="H51" s="31" t="s">
        <v>16</v>
      </c>
      <c r="I51" s="1"/>
    </row>
    <row r="52" spans="1:9" ht="29.25" customHeight="1">
      <c r="A52" s="11"/>
      <c r="B52" s="11">
        <v>75495</v>
      </c>
      <c r="C52" s="11" t="s">
        <v>22</v>
      </c>
      <c r="D52" s="31">
        <v>42</v>
      </c>
      <c r="E52" s="20">
        <v>41.8</v>
      </c>
      <c r="F52" s="32">
        <f t="shared" si="1"/>
        <v>99.52380952380952</v>
      </c>
      <c r="G52" s="31">
        <v>41.8</v>
      </c>
      <c r="H52" s="31" t="s">
        <v>16</v>
      </c>
      <c r="I52" s="1"/>
    </row>
    <row r="53" spans="1:9" ht="23.25" customHeight="1">
      <c r="A53" s="12"/>
      <c r="B53" s="12"/>
      <c r="C53" s="12"/>
      <c r="D53" s="13"/>
      <c r="E53" s="18"/>
      <c r="F53" s="15"/>
      <c r="G53" s="16"/>
      <c r="H53" s="17">
        <v>31</v>
      </c>
      <c r="I53" s="1"/>
    </row>
    <row r="54" spans="1:9" ht="13.5" customHeight="1">
      <c r="A54" s="49" t="s">
        <v>3</v>
      </c>
      <c r="B54" s="49" t="s">
        <v>4</v>
      </c>
      <c r="C54" s="49" t="s">
        <v>5</v>
      </c>
      <c r="D54" s="49" t="s">
        <v>6</v>
      </c>
      <c r="E54" s="49" t="s">
        <v>7</v>
      </c>
      <c r="F54" s="49" t="s">
        <v>8</v>
      </c>
      <c r="G54" s="49" t="s">
        <v>7</v>
      </c>
      <c r="H54" s="49"/>
      <c r="I54" s="1"/>
    </row>
    <row r="55" spans="1:9" ht="10.5" customHeight="1">
      <c r="A55" s="49"/>
      <c r="B55" s="49"/>
      <c r="C55" s="49"/>
      <c r="D55" s="49"/>
      <c r="E55" s="49"/>
      <c r="F55" s="49"/>
      <c r="G55" s="50" t="s">
        <v>9</v>
      </c>
      <c r="H55" s="50"/>
      <c r="I55" s="1"/>
    </row>
    <row r="56" spans="1:9" ht="12.75" customHeight="1">
      <c r="A56" s="49"/>
      <c r="B56" s="49"/>
      <c r="C56" s="49"/>
      <c r="D56" s="49"/>
      <c r="E56" s="49"/>
      <c r="F56" s="49"/>
      <c r="G56" s="50" t="s">
        <v>10</v>
      </c>
      <c r="H56" s="51" t="s">
        <v>11</v>
      </c>
      <c r="I56" s="1"/>
    </row>
    <row r="57" spans="1:9" ht="12.75" customHeight="1" hidden="1">
      <c r="A57" s="49"/>
      <c r="B57" s="49"/>
      <c r="C57" s="49"/>
      <c r="D57" s="49"/>
      <c r="E57" s="49"/>
      <c r="F57" s="49"/>
      <c r="G57" s="50"/>
      <c r="H57" s="51"/>
      <c r="I57" s="1"/>
    </row>
    <row r="58" spans="1:9" ht="9" customHeight="1">
      <c r="A58" s="7">
        <v>1</v>
      </c>
      <c r="B58" s="7">
        <v>2</v>
      </c>
      <c r="C58" s="7">
        <v>3</v>
      </c>
      <c r="D58" s="7">
        <v>4</v>
      </c>
      <c r="E58" s="7">
        <v>5</v>
      </c>
      <c r="F58" s="7">
        <v>6</v>
      </c>
      <c r="G58" s="7">
        <v>7</v>
      </c>
      <c r="H58" s="7">
        <v>8</v>
      </c>
      <c r="I58" s="1"/>
    </row>
    <row r="59" spans="1:9" ht="78" customHeight="1">
      <c r="A59" s="10">
        <v>756</v>
      </c>
      <c r="B59" s="10"/>
      <c r="C59" s="10" t="s">
        <v>47</v>
      </c>
      <c r="D59" s="37">
        <v>67785</v>
      </c>
      <c r="E59" s="38">
        <v>67676.47</v>
      </c>
      <c r="F59" s="39">
        <f>E59/D59*100</f>
        <v>99.83989083130487</v>
      </c>
      <c r="G59" s="37">
        <v>67676.47</v>
      </c>
      <c r="H59" s="29" t="s">
        <v>16</v>
      </c>
      <c r="I59" s="1"/>
    </row>
    <row r="60" spans="1:9" ht="38.25" customHeight="1">
      <c r="A60" s="11"/>
      <c r="B60" s="11">
        <v>75647</v>
      </c>
      <c r="C60" s="11" t="s">
        <v>48</v>
      </c>
      <c r="D60" s="31">
        <v>67785</v>
      </c>
      <c r="E60" s="20">
        <v>67676.47</v>
      </c>
      <c r="F60" s="32">
        <f aca="true" t="shared" si="2" ref="F60:F73">E60/D60*100</f>
        <v>99.83989083130487</v>
      </c>
      <c r="G60" s="31">
        <v>67676.47</v>
      </c>
      <c r="H60" s="31" t="s">
        <v>16</v>
      </c>
      <c r="I60" s="1"/>
    </row>
    <row r="61" spans="1:9" ht="21" customHeight="1">
      <c r="A61" s="10">
        <v>757</v>
      </c>
      <c r="B61" s="10"/>
      <c r="C61" s="10" t="s">
        <v>49</v>
      </c>
      <c r="D61" s="29">
        <f>SUM(D62:D63)</f>
        <v>620903</v>
      </c>
      <c r="E61" s="29">
        <f>SUM(E62:E63)</f>
        <v>620861.72</v>
      </c>
      <c r="F61" s="30">
        <f t="shared" si="2"/>
        <v>99.99335161852979</v>
      </c>
      <c r="G61" s="29">
        <f>SUM(G62:G63)</f>
        <v>620861.72</v>
      </c>
      <c r="H61" s="29" t="s">
        <v>16</v>
      </c>
      <c r="I61" s="1"/>
    </row>
    <row r="62" spans="1:9" ht="55.5" customHeight="1">
      <c r="A62" s="11"/>
      <c r="B62" s="11">
        <v>75702</v>
      </c>
      <c r="C62" s="11" t="s">
        <v>50</v>
      </c>
      <c r="D62" s="31">
        <v>613076</v>
      </c>
      <c r="E62" s="21">
        <v>613075.36</v>
      </c>
      <c r="F62" s="32">
        <f t="shared" si="2"/>
        <v>99.99989560837481</v>
      </c>
      <c r="G62" s="31">
        <v>613075.36</v>
      </c>
      <c r="H62" s="31" t="s">
        <v>16</v>
      </c>
      <c r="I62" s="1"/>
    </row>
    <row r="63" spans="1:9" ht="52.5" customHeight="1">
      <c r="A63" s="11"/>
      <c r="B63" s="11">
        <v>75704</v>
      </c>
      <c r="C63" s="11" t="s">
        <v>51</v>
      </c>
      <c r="D63" s="31">
        <v>7827</v>
      </c>
      <c r="E63" s="21">
        <v>7786.36</v>
      </c>
      <c r="F63" s="32">
        <f t="shared" si="2"/>
        <v>99.48077168774753</v>
      </c>
      <c r="G63" s="31">
        <v>7786.36</v>
      </c>
      <c r="H63" s="31" t="s">
        <v>16</v>
      </c>
      <c r="I63" s="1"/>
    </row>
    <row r="64" spans="1:9" ht="24.75" customHeight="1">
      <c r="A64" s="10">
        <v>801</v>
      </c>
      <c r="B64" s="10"/>
      <c r="C64" s="10" t="s">
        <v>52</v>
      </c>
      <c r="D64" s="29">
        <f>SUM(D65+D66+D67+D68+D69+D70+D71+D72+D73)</f>
        <v>12842830</v>
      </c>
      <c r="E64" s="29">
        <f>SUM(E65+E66+E67+E68+E69+E70+E71+E72+E73)</f>
        <v>12705216.78</v>
      </c>
      <c r="F64" s="30">
        <f t="shared" si="2"/>
        <v>98.92848211803783</v>
      </c>
      <c r="G64" s="29">
        <f>SUM(G65+G66+G67+G68+G69+G70+G71+G72+G73)</f>
        <v>9682310.76</v>
      </c>
      <c r="H64" s="29">
        <v>3022906.02</v>
      </c>
      <c r="I64" s="1"/>
    </row>
    <row r="65" spans="1:9" ht="16.5" customHeight="1">
      <c r="A65" s="11"/>
      <c r="B65" s="11">
        <v>80101</v>
      </c>
      <c r="C65" s="11" t="s">
        <v>53</v>
      </c>
      <c r="D65" s="31">
        <v>8081355</v>
      </c>
      <c r="E65" s="21">
        <v>8050771.95</v>
      </c>
      <c r="F65" s="32">
        <f t="shared" si="2"/>
        <v>99.62156036951725</v>
      </c>
      <c r="G65" s="31">
        <v>5057865.93</v>
      </c>
      <c r="H65" s="31">
        <v>2992906.02</v>
      </c>
      <c r="I65" s="1"/>
    </row>
    <row r="66" spans="1:9" ht="24.75" customHeight="1">
      <c r="A66" s="11"/>
      <c r="B66" s="11">
        <v>80103</v>
      </c>
      <c r="C66" s="11" t="s">
        <v>54</v>
      </c>
      <c r="D66" s="31">
        <v>110247</v>
      </c>
      <c r="E66" s="21">
        <v>109503.92</v>
      </c>
      <c r="F66" s="32">
        <f t="shared" si="2"/>
        <v>99.32598619463569</v>
      </c>
      <c r="G66" s="31">
        <v>109503.92</v>
      </c>
      <c r="H66" s="31" t="s">
        <v>16</v>
      </c>
      <c r="I66" s="1"/>
    </row>
    <row r="67" spans="1:9" ht="21.75" customHeight="1">
      <c r="A67" s="11"/>
      <c r="B67" s="11">
        <v>80104</v>
      </c>
      <c r="C67" s="11" t="s">
        <v>55</v>
      </c>
      <c r="D67" s="31">
        <v>1028027</v>
      </c>
      <c r="E67" s="21">
        <v>1015689.99</v>
      </c>
      <c r="F67" s="32">
        <f t="shared" si="2"/>
        <v>98.79993327023512</v>
      </c>
      <c r="G67" s="31">
        <v>1015689.99</v>
      </c>
      <c r="H67" s="31" t="s">
        <v>16</v>
      </c>
      <c r="I67" s="1"/>
    </row>
    <row r="68" spans="1:9" ht="21.75" customHeight="1">
      <c r="A68" s="11"/>
      <c r="B68" s="11">
        <v>80110</v>
      </c>
      <c r="C68" s="11" t="s">
        <v>56</v>
      </c>
      <c r="D68" s="31">
        <v>2453158</v>
      </c>
      <c r="E68" s="21">
        <v>2433306.21</v>
      </c>
      <c r="F68" s="32">
        <f t="shared" si="2"/>
        <v>99.19076594332694</v>
      </c>
      <c r="G68" s="31">
        <v>2403306.21</v>
      </c>
      <c r="H68" s="31">
        <v>30000</v>
      </c>
      <c r="I68" s="1"/>
    </row>
    <row r="69" spans="1:9" ht="27.75" customHeight="1">
      <c r="A69" s="11"/>
      <c r="B69" s="11">
        <v>80113</v>
      </c>
      <c r="C69" s="11" t="s">
        <v>57</v>
      </c>
      <c r="D69" s="31">
        <v>407455</v>
      </c>
      <c r="E69" s="21">
        <v>346709.11</v>
      </c>
      <c r="F69" s="32">
        <f t="shared" si="2"/>
        <v>85.0913867789081</v>
      </c>
      <c r="G69" s="31">
        <v>346709.11</v>
      </c>
      <c r="H69" s="31" t="s">
        <v>16</v>
      </c>
      <c r="I69" s="1"/>
    </row>
    <row r="70" spans="1:9" ht="24.75" customHeight="1">
      <c r="A70" s="11"/>
      <c r="B70" s="11">
        <v>80120</v>
      </c>
      <c r="C70" s="11" t="s">
        <v>58</v>
      </c>
      <c r="D70" s="31">
        <v>396211</v>
      </c>
      <c r="E70" s="21">
        <v>393212.62</v>
      </c>
      <c r="F70" s="32">
        <f t="shared" si="2"/>
        <v>99.24323655829849</v>
      </c>
      <c r="G70" s="31">
        <v>393212.62</v>
      </c>
      <c r="H70" s="31" t="s">
        <v>16</v>
      </c>
      <c r="I70" s="1"/>
    </row>
    <row r="71" spans="1:9" ht="30" customHeight="1">
      <c r="A71" s="11"/>
      <c r="B71" s="11">
        <v>80146</v>
      </c>
      <c r="C71" s="11" t="s">
        <v>59</v>
      </c>
      <c r="D71" s="31">
        <v>15887</v>
      </c>
      <c r="E71" s="21">
        <v>9629.14</v>
      </c>
      <c r="F71" s="32">
        <f t="shared" si="2"/>
        <v>60.61018442751936</v>
      </c>
      <c r="G71" s="31">
        <v>9629.14</v>
      </c>
      <c r="H71" s="31" t="s">
        <v>16</v>
      </c>
      <c r="I71" s="1"/>
    </row>
    <row r="72" spans="1:9" ht="27" customHeight="1">
      <c r="A72" s="11"/>
      <c r="B72" s="11">
        <v>80148</v>
      </c>
      <c r="C72" s="11" t="s">
        <v>60</v>
      </c>
      <c r="D72" s="31">
        <v>338408</v>
      </c>
      <c r="E72" s="21">
        <v>334311.84</v>
      </c>
      <c r="F72" s="32">
        <f t="shared" si="2"/>
        <v>98.78957944256638</v>
      </c>
      <c r="G72" s="31">
        <v>334311.84</v>
      </c>
      <c r="H72" s="31" t="s">
        <v>16</v>
      </c>
      <c r="I72" s="1"/>
    </row>
    <row r="73" spans="1:9" ht="21.75" customHeight="1">
      <c r="A73" s="7"/>
      <c r="B73" s="11">
        <v>80195</v>
      </c>
      <c r="C73" s="11" t="s">
        <v>22</v>
      </c>
      <c r="D73" s="31">
        <v>12082</v>
      </c>
      <c r="E73" s="20">
        <v>12082</v>
      </c>
      <c r="F73" s="32">
        <f t="shared" si="2"/>
        <v>100</v>
      </c>
      <c r="G73" s="31">
        <v>12082</v>
      </c>
      <c r="H73" s="31" t="s">
        <v>16</v>
      </c>
      <c r="I73" s="1"/>
    </row>
    <row r="74" spans="1:9" ht="35.25" customHeight="1">
      <c r="A74" s="12"/>
      <c r="B74" s="12"/>
      <c r="C74" s="12"/>
      <c r="D74" s="13"/>
      <c r="E74" s="18"/>
      <c r="F74" s="15"/>
      <c r="G74" s="16"/>
      <c r="H74" s="17">
        <v>32</v>
      </c>
      <c r="I74" s="1"/>
    </row>
    <row r="75" spans="1:9" ht="13.5" customHeight="1">
      <c r="A75" s="49" t="s">
        <v>3</v>
      </c>
      <c r="B75" s="49" t="s">
        <v>4</v>
      </c>
      <c r="C75" s="49" t="s">
        <v>5</v>
      </c>
      <c r="D75" s="49" t="s">
        <v>6</v>
      </c>
      <c r="E75" s="49" t="s">
        <v>7</v>
      </c>
      <c r="F75" s="49" t="s">
        <v>8</v>
      </c>
      <c r="G75" s="49" t="s">
        <v>7</v>
      </c>
      <c r="H75" s="49"/>
      <c r="I75" s="1"/>
    </row>
    <row r="76" spans="1:9" ht="11.25" customHeight="1">
      <c r="A76" s="49"/>
      <c r="B76" s="49"/>
      <c r="C76" s="49"/>
      <c r="D76" s="49"/>
      <c r="E76" s="49"/>
      <c r="F76" s="49"/>
      <c r="G76" s="50" t="s">
        <v>9</v>
      </c>
      <c r="H76" s="50"/>
      <c r="I76" s="1"/>
    </row>
    <row r="77" spans="1:9" ht="14.25" customHeight="1">
      <c r="A77" s="49"/>
      <c r="B77" s="49"/>
      <c r="C77" s="49"/>
      <c r="D77" s="49"/>
      <c r="E77" s="49"/>
      <c r="F77" s="49"/>
      <c r="G77" s="50" t="s">
        <v>10</v>
      </c>
      <c r="H77" s="51" t="s">
        <v>11</v>
      </c>
      <c r="I77" s="1"/>
    </row>
    <row r="78" spans="1:9" ht="12.75" customHeight="1" hidden="1">
      <c r="A78" s="49"/>
      <c r="B78" s="49"/>
      <c r="C78" s="49"/>
      <c r="D78" s="49"/>
      <c r="E78" s="49"/>
      <c r="F78" s="49"/>
      <c r="G78" s="50"/>
      <c r="H78" s="51"/>
      <c r="I78" s="1"/>
    </row>
    <row r="79" spans="1:9" ht="9.75" customHeight="1">
      <c r="A79" s="7">
        <v>1</v>
      </c>
      <c r="B79" s="7">
        <v>2</v>
      </c>
      <c r="C79" s="7">
        <v>3</v>
      </c>
      <c r="D79" s="7">
        <v>4</v>
      </c>
      <c r="E79" s="7">
        <v>5</v>
      </c>
      <c r="F79" s="7">
        <v>6</v>
      </c>
      <c r="G79" s="7">
        <v>7</v>
      </c>
      <c r="H79" s="7">
        <v>8</v>
      </c>
      <c r="I79" s="1"/>
    </row>
    <row r="80" spans="1:9" ht="22.5" customHeight="1">
      <c r="A80" s="10">
        <v>851</v>
      </c>
      <c r="B80" s="10"/>
      <c r="C80" s="10" t="s">
        <v>61</v>
      </c>
      <c r="D80" s="29">
        <f>SUM(D81:D83)</f>
        <v>165040</v>
      </c>
      <c r="E80" s="29">
        <f>SUM(E81:E83)</f>
        <v>95610.91</v>
      </c>
      <c r="F80" s="30">
        <f aca="true" t="shared" si="3" ref="F80:F96">E80/D80*100</f>
        <v>57.931961948618515</v>
      </c>
      <c r="G80" s="29">
        <f>SUM(G81:G83)</f>
        <v>95610.91</v>
      </c>
      <c r="H80" s="29" t="s">
        <v>16</v>
      </c>
      <c r="I80" s="1"/>
    </row>
    <row r="81" spans="1:9" ht="18" customHeight="1">
      <c r="A81" s="11"/>
      <c r="B81" s="11">
        <v>85153</v>
      </c>
      <c r="C81" s="11" t="s">
        <v>62</v>
      </c>
      <c r="D81" s="31">
        <v>2000</v>
      </c>
      <c r="E81" s="20">
        <v>0</v>
      </c>
      <c r="F81" s="32">
        <v>0</v>
      </c>
      <c r="G81" s="31">
        <v>0</v>
      </c>
      <c r="H81" s="31" t="s">
        <v>16</v>
      </c>
      <c r="I81" s="1"/>
    </row>
    <row r="82" spans="1:9" s="22" customFormat="1" ht="24" customHeight="1">
      <c r="A82" s="11"/>
      <c r="B82" s="11">
        <v>85154</v>
      </c>
      <c r="C82" s="11" t="s">
        <v>63</v>
      </c>
      <c r="D82" s="31">
        <v>99610</v>
      </c>
      <c r="E82" s="21">
        <v>37467.11</v>
      </c>
      <c r="F82" s="32">
        <f t="shared" si="3"/>
        <v>37.61380383495633</v>
      </c>
      <c r="G82" s="31">
        <v>37467.11</v>
      </c>
      <c r="H82" s="31" t="s">
        <v>16</v>
      </c>
      <c r="I82" s="1"/>
    </row>
    <row r="83" spans="1:9" ht="16.5" customHeight="1">
      <c r="A83" s="11"/>
      <c r="B83" s="11">
        <v>85195</v>
      </c>
      <c r="C83" s="11" t="s">
        <v>22</v>
      </c>
      <c r="D83" s="31">
        <v>63430</v>
      </c>
      <c r="E83" s="20">
        <v>58143.8</v>
      </c>
      <c r="F83" s="32">
        <f t="shared" si="3"/>
        <v>91.66608860160808</v>
      </c>
      <c r="G83" s="31">
        <v>58143.8</v>
      </c>
      <c r="H83" s="31" t="s">
        <v>16</v>
      </c>
      <c r="I83" s="1"/>
    </row>
    <row r="84" spans="1:9" ht="19.5" customHeight="1">
      <c r="A84" s="10">
        <v>852</v>
      </c>
      <c r="B84" s="10"/>
      <c r="C84" s="10" t="s">
        <v>64</v>
      </c>
      <c r="D84" s="29">
        <f>SUM(D85:D93)</f>
        <v>4269050</v>
      </c>
      <c r="E84" s="29">
        <f>SUM(E85:E93)</f>
        <v>4261132.5600000005</v>
      </c>
      <c r="F84" s="30">
        <f t="shared" si="3"/>
        <v>99.81453859758027</v>
      </c>
      <c r="G84" s="29">
        <f>SUM(G85:G93)</f>
        <v>4261132.5600000005</v>
      </c>
      <c r="H84" s="29" t="s">
        <v>16</v>
      </c>
      <c r="I84" s="1"/>
    </row>
    <row r="85" spans="1:9" ht="19.5" customHeight="1">
      <c r="A85" s="10"/>
      <c r="B85" s="11">
        <v>85202</v>
      </c>
      <c r="C85" s="11" t="s">
        <v>93</v>
      </c>
      <c r="D85" s="31">
        <v>19503</v>
      </c>
      <c r="E85" s="21">
        <v>19502.45</v>
      </c>
      <c r="F85" s="32">
        <f>E85/D85*100</f>
        <v>99.9971799210378</v>
      </c>
      <c r="G85" s="31">
        <v>19502.45</v>
      </c>
      <c r="H85" s="31" t="s">
        <v>16</v>
      </c>
      <c r="I85" s="1"/>
    </row>
    <row r="86" spans="1:9" ht="63.75">
      <c r="A86" s="11"/>
      <c r="B86" s="11">
        <v>85212</v>
      </c>
      <c r="C86" s="11" t="s">
        <v>65</v>
      </c>
      <c r="D86" s="31">
        <v>3275000</v>
      </c>
      <c r="E86" s="21">
        <v>3273782.48</v>
      </c>
      <c r="F86" s="32">
        <f t="shared" si="3"/>
        <v>99.96282381679389</v>
      </c>
      <c r="G86" s="31">
        <v>3273782.48</v>
      </c>
      <c r="H86" s="31" t="s">
        <v>16</v>
      </c>
      <c r="I86" s="1"/>
    </row>
    <row r="87" spans="1:9" ht="76.5">
      <c r="A87" s="11"/>
      <c r="B87" s="11">
        <v>85213</v>
      </c>
      <c r="C87" s="11" t="s">
        <v>66</v>
      </c>
      <c r="D87" s="31">
        <v>22017</v>
      </c>
      <c r="E87" s="20">
        <v>21964.58</v>
      </c>
      <c r="F87" s="32">
        <f t="shared" si="3"/>
        <v>99.76191125039743</v>
      </c>
      <c r="G87" s="31">
        <v>21964.58</v>
      </c>
      <c r="H87" s="31" t="s">
        <v>16</v>
      </c>
      <c r="I87" s="1"/>
    </row>
    <row r="88" spans="1:9" ht="41.25" customHeight="1">
      <c r="A88" s="11"/>
      <c r="B88" s="11">
        <v>85214</v>
      </c>
      <c r="C88" s="11" t="s">
        <v>67</v>
      </c>
      <c r="D88" s="31">
        <v>108759</v>
      </c>
      <c r="E88" s="21">
        <v>105047.85</v>
      </c>
      <c r="F88" s="32">
        <f t="shared" si="3"/>
        <v>96.5877306705652</v>
      </c>
      <c r="G88" s="31">
        <v>105047.85</v>
      </c>
      <c r="H88" s="31" t="s">
        <v>16</v>
      </c>
      <c r="I88" s="1"/>
    </row>
    <row r="89" spans="1:9" ht="17.25" customHeight="1">
      <c r="A89" s="11"/>
      <c r="B89" s="11">
        <v>85215</v>
      </c>
      <c r="C89" s="11" t="s">
        <v>68</v>
      </c>
      <c r="D89" s="31">
        <v>27843</v>
      </c>
      <c r="E89" s="20">
        <v>27483.44</v>
      </c>
      <c r="F89" s="32">
        <f t="shared" si="3"/>
        <v>98.70861616923463</v>
      </c>
      <c r="G89" s="31">
        <v>27483.44</v>
      </c>
      <c r="H89" s="31" t="s">
        <v>16</v>
      </c>
      <c r="I89" s="1"/>
    </row>
    <row r="90" spans="1:9" ht="18.75" customHeight="1">
      <c r="A90" s="11"/>
      <c r="B90" s="11">
        <v>85216</v>
      </c>
      <c r="C90" s="11" t="s">
        <v>69</v>
      </c>
      <c r="D90" s="31">
        <v>184877</v>
      </c>
      <c r="E90" s="20">
        <v>184876.26</v>
      </c>
      <c r="F90" s="32">
        <f t="shared" si="3"/>
        <v>99.99959973387712</v>
      </c>
      <c r="G90" s="31">
        <v>184876.26</v>
      </c>
      <c r="H90" s="31" t="s">
        <v>16</v>
      </c>
      <c r="I90" s="1"/>
    </row>
    <row r="91" spans="1:9" ht="26.25" customHeight="1">
      <c r="A91" s="11"/>
      <c r="B91" s="11">
        <v>85219</v>
      </c>
      <c r="C91" s="11" t="s">
        <v>70</v>
      </c>
      <c r="D91" s="31">
        <v>387335</v>
      </c>
      <c r="E91" s="21">
        <v>384927.5</v>
      </c>
      <c r="F91" s="32">
        <f t="shared" si="3"/>
        <v>99.37844501529683</v>
      </c>
      <c r="G91" s="31">
        <v>384927.5</v>
      </c>
      <c r="H91" s="31" t="s">
        <v>16</v>
      </c>
      <c r="I91" s="1"/>
    </row>
    <row r="92" spans="1:9" ht="38.25">
      <c r="A92" s="11"/>
      <c r="B92" s="11">
        <v>85228</v>
      </c>
      <c r="C92" s="11" t="s">
        <v>71</v>
      </c>
      <c r="D92" s="31">
        <v>42116</v>
      </c>
      <c r="E92" s="20">
        <v>41948</v>
      </c>
      <c r="F92" s="32">
        <f t="shared" si="3"/>
        <v>99.60110171906163</v>
      </c>
      <c r="G92" s="31">
        <v>41948</v>
      </c>
      <c r="H92" s="31" t="s">
        <v>16</v>
      </c>
      <c r="I92" s="1"/>
    </row>
    <row r="93" spans="1:9" ht="21" customHeight="1">
      <c r="A93" s="11"/>
      <c r="B93" s="11">
        <v>85295</v>
      </c>
      <c r="C93" s="11" t="s">
        <v>22</v>
      </c>
      <c r="D93" s="31">
        <v>201600</v>
      </c>
      <c r="E93" s="20">
        <v>201600</v>
      </c>
      <c r="F93" s="32">
        <f t="shared" si="3"/>
        <v>100</v>
      </c>
      <c r="G93" s="20">
        <v>201600</v>
      </c>
      <c r="H93" s="31" t="s">
        <v>16</v>
      </c>
      <c r="I93" s="1"/>
    </row>
    <row r="94" spans="1:9" ht="30" customHeight="1">
      <c r="A94" s="10">
        <v>854</v>
      </c>
      <c r="B94" s="10"/>
      <c r="C94" s="10" t="s">
        <v>72</v>
      </c>
      <c r="D94" s="23">
        <f>SUM(D95+D96)</f>
        <v>428947</v>
      </c>
      <c r="E94" s="23">
        <f>SUM(E95+E96)</f>
        <v>347901.4</v>
      </c>
      <c r="F94" s="30">
        <f t="shared" si="3"/>
        <v>81.10591751428498</v>
      </c>
      <c r="G94" s="23">
        <f>SUM(G95+G96)</f>
        <v>347901.4</v>
      </c>
      <c r="H94" s="29" t="s">
        <v>16</v>
      </c>
      <c r="I94" s="1"/>
    </row>
    <row r="95" spans="1:9" ht="19.5" customHeight="1">
      <c r="A95" s="11"/>
      <c r="B95" s="11">
        <v>85401</v>
      </c>
      <c r="C95" s="11" t="s">
        <v>73</v>
      </c>
      <c r="D95" s="31">
        <v>129506</v>
      </c>
      <c r="E95" s="20">
        <v>127702</v>
      </c>
      <c r="F95" s="32">
        <f t="shared" si="3"/>
        <v>98.60701434682562</v>
      </c>
      <c r="G95" s="31">
        <v>127702</v>
      </c>
      <c r="H95" s="31" t="s">
        <v>16</v>
      </c>
      <c r="I95" s="1"/>
    </row>
    <row r="96" spans="1:9" ht="19.5" customHeight="1">
      <c r="A96" s="11"/>
      <c r="B96" s="11">
        <v>85415</v>
      </c>
      <c r="C96" s="11" t="s">
        <v>74</v>
      </c>
      <c r="D96" s="31">
        <v>299441</v>
      </c>
      <c r="E96" s="20">
        <v>220199.4</v>
      </c>
      <c r="F96" s="32">
        <f t="shared" si="3"/>
        <v>73.53682361466866</v>
      </c>
      <c r="G96" s="31">
        <v>220199.4</v>
      </c>
      <c r="H96" s="31" t="s">
        <v>16</v>
      </c>
      <c r="I96" s="1"/>
    </row>
    <row r="97" spans="1:9" ht="30.75" customHeight="1">
      <c r="A97" s="12"/>
      <c r="B97" s="12"/>
      <c r="C97" s="12"/>
      <c r="D97" s="13"/>
      <c r="E97" s="18"/>
      <c r="F97" s="15"/>
      <c r="G97" s="16"/>
      <c r="H97" s="17">
        <v>33</v>
      </c>
      <c r="I97" s="1"/>
    </row>
    <row r="98" spans="1:9" ht="12" customHeight="1">
      <c r="A98" s="49" t="s">
        <v>3</v>
      </c>
      <c r="B98" s="49" t="s">
        <v>4</v>
      </c>
      <c r="C98" s="49" t="s">
        <v>5</v>
      </c>
      <c r="D98" s="49" t="s">
        <v>6</v>
      </c>
      <c r="E98" s="49" t="s">
        <v>7</v>
      </c>
      <c r="F98" s="49" t="s">
        <v>8</v>
      </c>
      <c r="G98" s="49" t="s">
        <v>7</v>
      </c>
      <c r="H98" s="49"/>
      <c r="I98" s="1"/>
    </row>
    <row r="99" spans="1:9" ht="12.75" customHeight="1">
      <c r="A99" s="49"/>
      <c r="B99" s="49"/>
      <c r="C99" s="49"/>
      <c r="D99" s="49"/>
      <c r="E99" s="49"/>
      <c r="F99" s="49"/>
      <c r="G99" s="50" t="s">
        <v>9</v>
      </c>
      <c r="H99" s="50"/>
      <c r="I99" s="1"/>
    </row>
    <row r="100" spans="1:9" ht="12" customHeight="1">
      <c r="A100" s="49"/>
      <c r="B100" s="49"/>
      <c r="C100" s="49"/>
      <c r="D100" s="49"/>
      <c r="E100" s="49"/>
      <c r="F100" s="49"/>
      <c r="G100" s="50" t="s">
        <v>10</v>
      </c>
      <c r="H100" s="51" t="s">
        <v>11</v>
      </c>
      <c r="I100" s="1"/>
    </row>
    <row r="101" spans="1:9" ht="7.5" customHeight="1">
      <c r="A101" s="49"/>
      <c r="B101" s="49"/>
      <c r="C101" s="49"/>
      <c r="D101" s="49"/>
      <c r="E101" s="49"/>
      <c r="F101" s="49"/>
      <c r="G101" s="50"/>
      <c r="H101" s="51"/>
      <c r="I101" s="1"/>
    </row>
    <row r="102" spans="1:9" ht="10.5" customHeight="1">
      <c r="A102" s="7">
        <v>1</v>
      </c>
      <c r="B102" s="7">
        <v>2</v>
      </c>
      <c r="C102" s="7">
        <v>3</v>
      </c>
      <c r="D102" s="7">
        <v>4</v>
      </c>
      <c r="E102" s="7">
        <v>5</v>
      </c>
      <c r="F102" s="7">
        <v>6</v>
      </c>
      <c r="G102" s="7">
        <v>7</v>
      </c>
      <c r="H102" s="7">
        <v>8</v>
      </c>
      <c r="I102" s="1"/>
    </row>
    <row r="103" spans="1:9" ht="27.75" customHeight="1">
      <c r="A103" s="10">
        <v>900</v>
      </c>
      <c r="B103" s="10"/>
      <c r="C103" s="10" t="s">
        <v>75</v>
      </c>
      <c r="D103" s="29">
        <f>SUM(D104:D108)</f>
        <v>1210853</v>
      </c>
      <c r="E103" s="29">
        <f>SUM(E104:E108)</f>
        <v>1096866.3900000001</v>
      </c>
      <c r="F103" s="30">
        <f aca="true" t="shared" si="4" ref="F103:F114">E103/D103*100</f>
        <v>90.58625530927372</v>
      </c>
      <c r="G103" s="29">
        <f>SUM(G104:G108)</f>
        <v>1093803.59</v>
      </c>
      <c r="H103" s="29">
        <v>3062.8</v>
      </c>
      <c r="I103" s="1"/>
    </row>
    <row r="104" spans="1:9" ht="25.5">
      <c r="A104" s="11"/>
      <c r="B104" s="11">
        <v>90001</v>
      </c>
      <c r="C104" s="11" t="s">
        <v>76</v>
      </c>
      <c r="D104" s="31">
        <v>558120</v>
      </c>
      <c r="E104" s="20">
        <v>550117.42</v>
      </c>
      <c r="F104" s="32">
        <f t="shared" si="4"/>
        <v>98.56615423206479</v>
      </c>
      <c r="G104" s="31">
        <v>547165.42</v>
      </c>
      <c r="H104" s="31">
        <v>2952</v>
      </c>
      <c r="I104" s="1"/>
    </row>
    <row r="105" spans="1:9" ht="21" customHeight="1">
      <c r="A105" s="11"/>
      <c r="B105" s="11">
        <v>90002</v>
      </c>
      <c r="C105" s="11" t="s">
        <v>77</v>
      </c>
      <c r="D105" s="31">
        <v>89284</v>
      </c>
      <c r="E105" s="20">
        <v>32439.45</v>
      </c>
      <c r="F105" s="32">
        <f t="shared" si="4"/>
        <v>36.332881591326554</v>
      </c>
      <c r="G105" s="31">
        <v>32439.45</v>
      </c>
      <c r="H105" s="31" t="s">
        <v>16</v>
      </c>
      <c r="I105" s="1"/>
    </row>
    <row r="106" spans="1:9" ht="31.5" customHeight="1">
      <c r="A106" s="11"/>
      <c r="B106" s="11">
        <v>90004</v>
      </c>
      <c r="C106" s="11" t="s">
        <v>78</v>
      </c>
      <c r="D106" s="31">
        <v>116968</v>
      </c>
      <c r="E106" s="20">
        <v>76916.29</v>
      </c>
      <c r="F106" s="32">
        <f t="shared" si="4"/>
        <v>65.75840400793379</v>
      </c>
      <c r="G106" s="31">
        <v>76916.29</v>
      </c>
      <c r="H106" s="31" t="s">
        <v>16</v>
      </c>
      <c r="I106" s="1"/>
    </row>
    <row r="107" spans="1:9" ht="18" customHeight="1">
      <c r="A107" s="11"/>
      <c r="B107" s="11">
        <v>90015</v>
      </c>
      <c r="C107" s="11" t="s">
        <v>79</v>
      </c>
      <c r="D107" s="31">
        <v>232700</v>
      </c>
      <c r="E107" s="20">
        <v>227610.41</v>
      </c>
      <c r="F107" s="32">
        <f t="shared" si="4"/>
        <v>97.81281048560379</v>
      </c>
      <c r="G107" s="31">
        <v>227610.41</v>
      </c>
      <c r="H107" s="31" t="s">
        <v>16</v>
      </c>
      <c r="I107" s="1"/>
    </row>
    <row r="108" spans="1:9" ht="20.25" customHeight="1">
      <c r="A108" s="11"/>
      <c r="B108" s="11">
        <v>90095</v>
      </c>
      <c r="C108" s="11" t="s">
        <v>22</v>
      </c>
      <c r="D108" s="31">
        <v>213781</v>
      </c>
      <c r="E108" s="21">
        <v>209782.82</v>
      </c>
      <c r="F108" s="32">
        <f t="shared" si="4"/>
        <v>98.1297776696713</v>
      </c>
      <c r="G108" s="31">
        <v>209672.02</v>
      </c>
      <c r="H108" s="31">
        <v>110.8</v>
      </c>
      <c r="I108" s="1"/>
    </row>
    <row r="109" spans="1:9" ht="30" customHeight="1">
      <c r="A109" s="10">
        <v>921</v>
      </c>
      <c r="B109" s="10"/>
      <c r="C109" s="10" t="s">
        <v>80</v>
      </c>
      <c r="D109" s="29">
        <f>SUM(D110:D111)</f>
        <v>293986</v>
      </c>
      <c r="E109" s="29">
        <f>SUM(E110:E111)</f>
        <v>288145.75</v>
      </c>
      <c r="F109" s="30">
        <f t="shared" si="4"/>
        <v>98.01342580939229</v>
      </c>
      <c r="G109" s="29">
        <f>SUM(G110:G111)</f>
        <v>288145.75</v>
      </c>
      <c r="H109" s="29" t="s">
        <v>16</v>
      </c>
      <c r="I109" s="1"/>
    </row>
    <row r="110" spans="1:9" ht="26.25" customHeight="1">
      <c r="A110" s="11"/>
      <c r="B110" s="11">
        <v>92105</v>
      </c>
      <c r="C110" s="11" t="s">
        <v>81</v>
      </c>
      <c r="D110" s="31">
        <v>89044</v>
      </c>
      <c r="E110" s="21">
        <v>85159.91</v>
      </c>
      <c r="F110" s="32">
        <f t="shared" si="4"/>
        <v>95.63801042181393</v>
      </c>
      <c r="G110" s="31">
        <v>85159.91</v>
      </c>
      <c r="H110" s="31" t="s">
        <v>16</v>
      </c>
      <c r="I110" s="1"/>
    </row>
    <row r="111" spans="1:9" ht="19.5" customHeight="1">
      <c r="A111" s="11"/>
      <c r="B111" s="11">
        <v>92116</v>
      </c>
      <c r="C111" s="11" t="s">
        <v>82</v>
      </c>
      <c r="D111" s="31">
        <v>204942</v>
      </c>
      <c r="E111" s="20">
        <v>202985.84</v>
      </c>
      <c r="F111" s="32">
        <f t="shared" si="4"/>
        <v>99.04550555766998</v>
      </c>
      <c r="G111" s="31">
        <v>202985.84</v>
      </c>
      <c r="H111" s="31" t="s">
        <v>16</v>
      </c>
      <c r="I111" s="1"/>
    </row>
    <row r="112" spans="1:9" ht="21" customHeight="1">
      <c r="A112" s="10">
        <v>926</v>
      </c>
      <c r="B112" s="10"/>
      <c r="C112" s="10" t="s">
        <v>83</v>
      </c>
      <c r="D112" s="29">
        <f>SUM(D113:D114)</f>
        <v>1796809</v>
      </c>
      <c r="E112" s="29">
        <f>SUM(E113:E114)</f>
        <v>1304440.94</v>
      </c>
      <c r="F112" s="30">
        <f t="shared" si="4"/>
        <v>72.59764059507717</v>
      </c>
      <c r="G112" s="29">
        <f>SUM(G113:G114)</f>
        <v>391658.99</v>
      </c>
      <c r="H112" s="29">
        <v>912781.95</v>
      </c>
      <c r="I112" s="1"/>
    </row>
    <row r="113" spans="1:9" ht="19.5" customHeight="1">
      <c r="A113" s="11"/>
      <c r="B113" s="11">
        <v>92601</v>
      </c>
      <c r="C113" s="11" t="s">
        <v>84</v>
      </c>
      <c r="D113" s="31">
        <v>1724809</v>
      </c>
      <c r="E113" s="21">
        <v>1232440.94</v>
      </c>
      <c r="F113" s="32">
        <f t="shared" si="4"/>
        <v>71.45376328625372</v>
      </c>
      <c r="G113" s="31">
        <v>319658.99</v>
      </c>
      <c r="H113" s="31">
        <v>912781.95</v>
      </c>
      <c r="I113" s="1"/>
    </row>
    <row r="114" spans="1:9" ht="27.75" customHeight="1">
      <c r="A114" s="11"/>
      <c r="B114" s="11">
        <v>92605</v>
      </c>
      <c r="C114" s="11" t="s">
        <v>85</v>
      </c>
      <c r="D114" s="31">
        <v>72000</v>
      </c>
      <c r="E114" s="20">
        <v>72000</v>
      </c>
      <c r="F114" s="32">
        <f t="shared" si="4"/>
        <v>100</v>
      </c>
      <c r="G114" s="31">
        <v>72000</v>
      </c>
      <c r="H114" s="31" t="s">
        <v>86</v>
      </c>
      <c r="I114" s="1"/>
    </row>
    <row r="115" spans="1:9" ht="27.75" customHeight="1">
      <c r="A115" s="53" t="s">
        <v>87</v>
      </c>
      <c r="B115" s="53"/>
      <c r="C115" s="53"/>
      <c r="D115" s="29">
        <f>SUM(D12+D17+D19+D21+D23+D27+D39+D35+D46+D49+D59+D61+D64+D80+D84+D94+D103+D109+D112)</f>
        <v>27337758</v>
      </c>
      <c r="E115" s="29">
        <f>SUM(E12+E17+E19+E21+E23+E27+E39+E35+E46+E49+E59+E61+E64+E80+E84+E94+E103+E109+E112)</f>
        <v>26161631.110000003</v>
      </c>
      <c r="F115" s="39">
        <f>E115/D115*100</f>
        <v>95.69779317674845</v>
      </c>
      <c r="G115" s="29">
        <f>SUM(G12+G19+G21+G23+G27+G35+G39+G46+G49+G59+G61+G64+G80+G84+G94+G103+G109+G112)</f>
        <v>21539914.509999998</v>
      </c>
      <c r="H115" s="29">
        <f>SUM(H12+H17+H23+H27+H39+H49+H64+H103+H112)</f>
        <v>4621716.6</v>
      </c>
      <c r="I115" s="1"/>
    </row>
    <row r="116" spans="1:9" ht="27" customHeight="1">
      <c r="A116" s="44"/>
      <c r="B116" s="44"/>
      <c r="C116" s="44"/>
      <c r="D116" s="45"/>
      <c r="E116" s="46"/>
      <c r="F116" s="54" t="s">
        <v>88</v>
      </c>
      <c r="G116" s="54"/>
      <c r="H116" s="54"/>
      <c r="I116" s="1"/>
    </row>
    <row r="117" spans="1:9" ht="15" customHeight="1">
      <c r="A117" s="12"/>
      <c r="B117" s="12"/>
      <c r="C117" s="12"/>
      <c r="D117" s="40"/>
      <c r="E117" s="18"/>
      <c r="F117" s="54" t="s">
        <v>89</v>
      </c>
      <c r="G117" s="54"/>
      <c r="H117" s="54"/>
      <c r="I117" s="1"/>
    </row>
    <row r="118" spans="1:9" ht="10.5" customHeight="1">
      <c r="A118" s="12"/>
      <c r="B118" s="12"/>
      <c r="C118" s="12"/>
      <c r="D118" s="40"/>
      <c r="E118" s="18"/>
      <c r="F118" s="27"/>
      <c r="G118" s="27"/>
      <c r="H118" s="27"/>
      <c r="I118" s="1"/>
    </row>
    <row r="119" spans="1:9" ht="15" customHeight="1">
      <c r="A119" s="12"/>
      <c r="B119" s="12"/>
      <c r="C119" s="12"/>
      <c r="D119" s="40"/>
      <c r="E119" s="18"/>
      <c r="F119" s="54" t="s">
        <v>90</v>
      </c>
      <c r="G119" s="54"/>
      <c r="H119" s="54"/>
      <c r="I119" s="1"/>
    </row>
    <row r="120" spans="1:9" ht="27.75" customHeight="1">
      <c r="A120" s="12"/>
      <c r="B120" s="12"/>
      <c r="C120" s="12"/>
      <c r="D120" s="40"/>
      <c r="E120" s="18"/>
      <c r="F120" s="41"/>
      <c r="G120" s="40"/>
      <c r="H120" s="40"/>
      <c r="I120" s="1"/>
    </row>
    <row r="121" spans="1:9" ht="27.75" customHeight="1">
      <c r="A121" s="12"/>
      <c r="B121" s="12"/>
      <c r="C121" s="12"/>
      <c r="D121" s="40"/>
      <c r="E121" s="18"/>
      <c r="F121" s="41"/>
      <c r="G121" s="40"/>
      <c r="H121" s="40"/>
      <c r="I121" s="1"/>
    </row>
    <row r="122" spans="1:9" ht="27.75" customHeight="1">
      <c r="A122" s="12"/>
      <c r="B122" s="12"/>
      <c r="C122" s="12"/>
      <c r="D122" s="40"/>
      <c r="E122" s="18"/>
      <c r="F122" s="41"/>
      <c r="G122" s="40"/>
      <c r="H122" s="40"/>
      <c r="I122" s="1"/>
    </row>
    <row r="123" spans="1:9" ht="32.25" customHeight="1">
      <c r="A123" s="52"/>
      <c r="B123" s="52"/>
      <c r="C123" s="52"/>
      <c r="D123" s="42"/>
      <c r="E123" s="42"/>
      <c r="F123" s="43"/>
      <c r="G123" s="42"/>
      <c r="H123">
        <v>34</v>
      </c>
      <c r="I123" s="1"/>
    </row>
    <row r="124" spans="3:9" ht="12.75">
      <c r="C124" s="24"/>
      <c r="F124" s="54"/>
      <c r="G124" s="54"/>
      <c r="H124" s="54"/>
      <c r="I124" s="1"/>
    </row>
    <row r="125" spans="3:9" ht="12.75">
      <c r="C125" s="24"/>
      <c r="D125" s="26"/>
      <c r="F125" s="54"/>
      <c r="G125" s="54"/>
      <c r="H125" s="54"/>
      <c r="I125" s="1"/>
    </row>
    <row r="126" spans="6:10" ht="12.75">
      <c r="F126" s="27"/>
      <c r="G126" s="27"/>
      <c r="H126" s="27"/>
      <c r="I126" s="1"/>
      <c r="J126" s="25"/>
    </row>
    <row r="127" spans="6:10" ht="12.75">
      <c r="F127" s="54"/>
      <c r="G127" s="54"/>
      <c r="H127" s="54"/>
      <c r="I127" s="1"/>
      <c r="J127" s="25"/>
    </row>
    <row r="128" spans="6:9" ht="12.75">
      <c r="F128" s="24"/>
      <c r="I128" s="1"/>
    </row>
    <row r="129" spans="6:10" ht="12.75">
      <c r="F129" s="54"/>
      <c r="G129" s="54"/>
      <c r="H129" s="54"/>
      <c r="I129" s="54"/>
      <c r="J129" s="54"/>
    </row>
    <row r="130" ht="12.75">
      <c r="I130" s="1"/>
    </row>
    <row r="131" spans="7:11" ht="12.75">
      <c r="G131" s="54"/>
      <c r="H131" s="54"/>
      <c r="I131" s="54"/>
      <c r="J131" s="54"/>
      <c r="K131" s="54"/>
    </row>
    <row r="132" spans="7:11" ht="12.75">
      <c r="G132" s="54"/>
      <c r="H132" s="54"/>
      <c r="I132" s="54"/>
      <c r="J132" s="54"/>
      <c r="K132" s="54"/>
    </row>
    <row r="133" spans="7:9" ht="12.75">
      <c r="G133" s="24"/>
      <c r="I133" s="1"/>
    </row>
    <row r="134" spans="3:11" ht="12.75">
      <c r="C134" s="28"/>
      <c r="F134" s="28"/>
      <c r="G134" s="54"/>
      <c r="H134" s="54"/>
      <c r="I134" s="54"/>
      <c r="J134" s="54"/>
      <c r="K134" s="54"/>
    </row>
    <row r="135" spans="3:9" ht="12.75">
      <c r="C135" s="28"/>
      <c r="F135" s="28"/>
      <c r="I135" s="1"/>
    </row>
    <row r="136" ht="12.75"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  <row r="141" ht="12.75">
      <c r="I141" s="1"/>
    </row>
    <row r="142" ht="12.75">
      <c r="I142" s="1"/>
    </row>
    <row r="143" ht="12.75">
      <c r="I143" s="1"/>
    </row>
    <row r="144" ht="12.75">
      <c r="I144" s="1"/>
    </row>
    <row r="145" spans="4:9" ht="12.75">
      <c r="D145" s="28"/>
      <c r="I145" s="1"/>
    </row>
    <row r="146" spans="4:9" ht="12.75">
      <c r="D146" s="28"/>
      <c r="I146" s="1"/>
    </row>
    <row r="147" ht="12.75">
      <c r="I147" s="1"/>
    </row>
    <row r="148" ht="12.75">
      <c r="I148" s="1"/>
    </row>
    <row r="149" ht="12.75">
      <c r="I149" s="1"/>
    </row>
    <row r="150" ht="12.75">
      <c r="I150" s="1"/>
    </row>
    <row r="151" ht="12.75">
      <c r="I151" s="1"/>
    </row>
    <row r="152" ht="12.75">
      <c r="I152" s="1"/>
    </row>
    <row r="153" spans="8:9" ht="39.75" customHeight="1">
      <c r="H153" s="17"/>
      <c r="I153" s="1"/>
    </row>
    <row r="154" ht="12.75">
      <c r="I154" s="1"/>
    </row>
    <row r="155" ht="12.75">
      <c r="I155" s="1"/>
    </row>
    <row r="156" ht="12.75">
      <c r="I156" s="1"/>
    </row>
    <row r="157" ht="12.75">
      <c r="I157" s="1"/>
    </row>
    <row r="158" ht="12.75">
      <c r="I158" s="1"/>
    </row>
    <row r="159" ht="12.75">
      <c r="I159" s="1"/>
    </row>
    <row r="160" ht="12.75">
      <c r="I160" s="1"/>
    </row>
    <row r="161" ht="12.75">
      <c r="I161" s="1"/>
    </row>
    <row r="162" ht="12.75">
      <c r="I162" s="1"/>
    </row>
    <row r="163" ht="12.75">
      <c r="I163" s="1"/>
    </row>
    <row r="164" ht="12.75">
      <c r="I164" s="1"/>
    </row>
  </sheetData>
  <sheetProtection selectLockedCells="1" selectUnlockedCells="1"/>
  <mergeCells count="67">
    <mergeCell ref="G134:K134"/>
    <mergeCell ref="F124:H124"/>
    <mergeCell ref="F125:H125"/>
    <mergeCell ref="F127:H127"/>
    <mergeCell ref="F129:J129"/>
    <mergeCell ref="G131:K131"/>
    <mergeCell ref="G132:K132"/>
    <mergeCell ref="F98:F101"/>
    <mergeCell ref="G98:H98"/>
    <mergeCell ref="G99:H99"/>
    <mergeCell ref="G100:G101"/>
    <mergeCell ref="H100:H101"/>
    <mergeCell ref="A123:C123"/>
    <mergeCell ref="A115:C115"/>
    <mergeCell ref="F116:H116"/>
    <mergeCell ref="F117:H117"/>
    <mergeCell ref="F119:H119"/>
    <mergeCell ref="F75:F78"/>
    <mergeCell ref="G75:H75"/>
    <mergeCell ref="G76:H76"/>
    <mergeCell ref="G77:G78"/>
    <mergeCell ref="H77:H78"/>
    <mergeCell ref="A98:A101"/>
    <mergeCell ref="B98:B101"/>
    <mergeCell ref="C98:C101"/>
    <mergeCell ref="D98:D101"/>
    <mergeCell ref="E98:E101"/>
    <mergeCell ref="F54:F57"/>
    <mergeCell ref="G54:H54"/>
    <mergeCell ref="G55:H55"/>
    <mergeCell ref="G56:G57"/>
    <mergeCell ref="H56:H57"/>
    <mergeCell ref="A75:A78"/>
    <mergeCell ref="B75:B78"/>
    <mergeCell ref="C75:C78"/>
    <mergeCell ref="D75:D78"/>
    <mergeCell ref="E75:E78"/>
    <mergeCell ref="F30:F33"/>
    <mergeCell ref="G30:H30"/>
    <mergeCell ref="G31:H31"/>
    <mergeCell ref="G32:G33"/>
    <mergeCell ref="H32:H33"/>
    <mergeCell ref="A54:A57"/>
    <mergeCell ref="B54:B57"/>
    <mergeCell ref="C54:C57"/>
    <mergeCell ref="D54:D57"/>
    <mergeCell ref="E54:E57"/>
    <mergeCell ref="F7:F10"/>
    <mergeCell ref="G7:H7"/>
    <mergeCell ref="G8:H8"/>
    <mergeCell ref="G9:G10"/>
    <mergeCell ref="H9:H10"/>
    <mergeCell ref="A30:A33"/>
    <mergeCell ref="B30:B33"/>
    <mergeCell ref="C30:C33"/>
    <mergeCell ref="D30:D33"/>
    <mergeCell ref="E30:E33"/>
    <mergeCell ref="F1:H1"/>
    <mergeCell ref="F2:H2"/>
    <mergeCell ref="F3:H3"/>
    <mergeCell ref="F4:H4"/>
    <mergeCell ref="A6:H6"/>
    <mergeCell ref="A7:A9"/>
    <mergeCell ref="B7:B9"/>
    <mergeCell ref="C7:C9"/>
    <mergeCell ref="D7:D10"/>
    <mergeCell ref="E7:E10"/>
  </mergeCells>
  <printOptions/>
  <pageMargins left="0.75" right="0.4041666666666667" top="0.2923611111111111" bottom="0.23472222222222222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UserXP</cp:lastModifiedBy>
  <cp:lastPrinted>2012-03-30T10:31:48Z</cp:lastPrinted>
  <dcterms:modified xsi:type="dcterms:W3CDTF">2012-03-30T10:31:56Z</dcterms:modified>
  <cp:category/>
  <cp:version/>
  <cp:contentType/>
  <cp:contentStatus/>
</cp:coreProperties>
</file>