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" sheetId="1" r:id="rId1"/>
    <sheet name="3a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<sst xmlns="http://schemas.openxmlformats.org/spreadsheetml/2006/main" count="150" uniqueCount="108">
  <si>
    <t>Rady Miejskiej w Drobinie</t>
  </si>
  <si>
    <t>Dział</t>
  </si>
  <si>
    <t>Rozdz.</t>
  </si>
  <si>
    <t>Drogi publiczne gminne</t>
  </si>
  <si>
    <t>Przedszkola</t>
  </si>
  <si>
    <t>Przewodniczący</t>
  </si>
  <si>
    <t>Maciej Klekowicki</t>
  </si>
  <si>
    <t>w złotych</t>
  </si>
  <si>
    <t>Lp.</t>
  </si>
  <si>
    <t>1.</t>
  </si>
  <si>
    <t>Planowane wydatki</t>
  </si>
  <si>
    <t>x</t>
  </si>
  <si>
    <t>Załącznik Nr 3</t>
  </si>
  <si>
    <t>Limity wydatków na wieloletnie programy inwestycyjne w latach 2009 - 2012</t>
  </si>
  <si>
    <t>§**</t>
  </si>
  <si>
    <t>Nazwa zadania inwestycyjnego
i okres realizacji
(w latach)</t>
  </si>
  <si>
    <t>Łączne koszty finansowe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</si>
  <si>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</si>
  <si>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</si>
  <si>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</si>
  <si>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</si>
  <si>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</si>
  <si>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2012 r.</t>
  </si>
  <si>
    <t>dochody własne jst</t>
  </si>
  <si>
    <t>kredyty
i pożyczki</t>
  </si>
  <si>
    <t>środki pochodzące
 z innych  źródeł*</t>
  </si>
  <si>
    <t>środki wymienione
w art. 5 ust. 1 pkt 2 i 3 u.f.p.</t>
  </si>
  <si>
    <t>Wydatki inwestycyjne jednostek budżetowych                               Przebudowa dróg gminnych w mieście Drobin powiat płocki                                                         Dot. ulicy Kryskich, Mniszkówny, Św. Stanisława Kostki</t>
  </si>
  <si>
    <t>UMiG Drobin</t>
  </si>
  <si>
    <t>2.</t>
  </si>
  <si>
    <t>Wydatki inwestycyjne jednostek budżetowych Przebudowa ciągu pieszego łączącego                ul. Płocką i ul. Przyszłość w Drobinie - dokumentacja projektowa</t>
  </si>
  <si>
    <t>3.</t>
  </si>
  <si>
    <t xml:space="preserve">Wydatki inwestycyjne jednostek budżetowych Finansowanie programów i projektów ze środków funduszy strukturalnych, Funduszu Spójności oraz z funduszy unijnych finansujących Wspólną Politykę Rolną -                                               Modernizacja i przebudowa dróg w gminach regionu płockiego szansą ich dynamicznego rozwoju </t>
  </si>
  <si>
    <t xml:space="preserve">w tym: droga Nagórki Dobrskie-Maliszewko </t>
  </si>
  <si>
    <t>4.</t>
  </si>
  <si>
    <t>Wydatki inwestycyjne jednostek budżetowych                    Rewitalizacja obiektów mieszkalnych i oświatowych oraz infrastruktury technicznej na terenie miasta Drobin dot. remont elewacji i pokrycia dachowego budynków komunalnych</t>
  </si>
  <si>
    <t>5.</t>
  </si>
  <si>
    <t>Wydatki inwestycyjne jednostek budżetowych                    Studium Wykonalności dla projektu dotyczącego modernizacji czterech budynków oświatowych na terenie gminy Drobin</t>
  </si>
  <si>
    <t>6.</t>
  </si>
  <si>
    <t>Wydatki inwestycyjne jednostek budżetowych Wzmocnienie potencjału rozwojowego Drobina dla rozwoju aktywności społeczno kulturalnej - budowa GOK-u, dokumentacja + SW</t>
  </si>
  <si>
    <t>Ogółem</t>
  </si>
  <si>
    <r>
      <t xml:space="preserve">A. </t>
    </r>
    <r>
      <rPr>
        <sz val="9"/>
        <rFont val="Arial CE"/>
        <family val="0"/>
      </rPr>
      <t>Dotacje i środki z budżetu państwa (np. od wojewody, MEN, UKFiS, …)</t>
    </r>
  </si>
  <si>
    <r>
      <t xml:space="preserve">B. </t>
    </r>
    <r>
      <rPr>
        <sz val="9"/>
        <rFont val="Arial CE"/>
        <family val="0"/>
      </rPr>
      <t>Środki i dotacje otrzymane od innych jst oraz innych jednostek zaliczanych do sektora finansów publicznych</t>
    </r>
  </si>
  <si>
    <r>
      <t xml:space="preserve">C. </t>
    </r>
    <r>
      <rPr>
        <sz val="9"/>
        <rFont val="Arial CE"/>
        <family val="0"/>
      </rPr>
      <t xml:space="preserve">Inne źródła </t>
    </r>
  </si>
  <si>
    <t>droga Dobrosielice - Kowalewo</t>
  </si>
  <si>
    <t>Załącznik Nr 3a</t>
  </si>
  <si>
    <t>Zadania inwestycyjne w 2009 r.</t>
  </si>
  <si>
    <t>Nazwa zadania inwestycyjnego</t>
  </si>
  <si>
    <r>
      <t xml:space="preserve">rok 2009 </t>
    </r>
    <r>
      <rPr>
        <b/>
        <sz val="10"/>
        <rFont val="Arial CE"/>
        <family val="0"/>
      </rPr>
      <t>(8+9+10+11)</t>
    </r>
  </si>
  <si>
    <t>środki pochodzące
z innych  źródeł*</t>
  </si>
  <si>
    <t>O10</t>
  </si>
  <si>
    <t>O1010</t>
  </si>
  <si>
    <t>Infrastruktura wodociągowa i sanitacyjna wsi</t>
  </si>
  <si>
    <t>Wydatki inwestycyjne jednostek budżetowych                                  Finansowanie programów i projektów ze środków funduszy strukturalnych, Funduszu Spójności oraz z funduszy unijnych finansujących Wspólną Politykę Rolną - Budowa oczyszczalni ścieków w Krajkowie</t>
  </si>
  <si>
    <t>Wydatki inwestycyjne jednostek budżetowych Współfinansowanie programów i projektów realizowanych ze środków funduszy strukturalnych, Funduszu Spójności oraz z funduszy unijnych finansujących Wspólną Politykę Rolną  - Budowa oczyszczalni ścieków w Krajkowie</t>
  </si>
  <si>
    <t>Wydatki inwestycyjne jednostek budżetowych                                  Finansowanie programów i projektów ze środków funduszy strukturalnych, Funduszu Spójności oraz z funduszy unijnych finansujących Wspólną Politykę Rolną - Urządzenie Centrum wsi Łęg Probostwo poprzez przebudowę komunikacji lokalnej</t>
  </si>
  <si>
    <t>wydatki na zakupy inwestycyjne - zakup przystanków</t>
  </si>
  <si>
    <t>wydatki na zakupy inwestycyjne jednostek budżetowych -zakup sprzętu komputerowego</t>
  </si>
  <si>
    <t>7.</t>
  </si>
  <si>
    <t>Wydatki inwestycyjne jednostek budżetowych - Przebudowa budynku Miejsko-Gminnego Przedszkola w Drobinie</t>
  </si>
  <si>
    <t>B - 100 000,-</t>
  </si>
  <si>
    <t>8.</t>
  </si>
  <si>
    <t>Wydatki inwestycyjne jednostek budżetowych - Budowa sieci monitoringu i modernizacja oświetlenia rynku w Drobinie - projekt budowlany zamienny</t>
  </si>
  <si>
    <t>9.</t>
  </si>
  <si>
    <t>Wydatki inwestycyjne jednostek budżetowych                                      Budowa nowych punktów świetlnych</t>
  </si>
  <si>
    <t>10.</t>
  </si>
  <si>
    <t>Wydatki inwestycyjne jednostek budżetowych                          Budowa boiska sportowego w Drobinie</t>
  </si>
  <si>
    <r>
      <t>A</t>
    </r>
    <r>
      <rPr>
        <sz val="10"/>
        <rFont val="Arial CE"/>
        <family val="0"/>
      </rPr>
      <t>. Dotacje i środki z budżetu państwa (np. od wojewody, MEN, UKFiS, …)</t>
    </r>
  </si>
  <si>
    <r>
      <t>B</t>
    </r>
    <r>
      <rPr>
        <sz val="10"/>
        <rFont val="Arial CE"/>
        <family val="0"/>
      </rPr>
      <t>. Środki i dotacje otrzymane od innych jst oraz innych jednostek zaliczanych do sektora finansów publicznych</t>
    </r>
  </si>
  <si>
    <r>
      <t xml:space="preserve">6058                </t>
    </r>
    <r>
      <rPr>
        <i/>
        <sz val="8"/>
        <rFont val="Arial CE"/>
        <family val="0"/>
      </rPr>
      <t xml:space="preserve">                   6059</t>
    </r>
  </si>
  <si>
    <t>w tym:                                       droga Cieszewko - Maliszewko</t>
  </si>
  <si>
    <t>wydatki inwestycyjne jednostek budżetowych - modernizacja Sali konferencyjnej</t>
  </si>
  <si>
    <t>11.</t>
  </si>
  <si>
    <t>12.</t>
  </si>
  <si>
    <t>A - 100 000,-</t>
  </si>
  <si>
    <t>Studium wykonalności, dokumentacja, ksero</t>
  </si>
  <si>
    <t xml:space="preserve">Wydatki inwestycyjne jednostek budżetowych                   Przebudowa ulicy Powstania Styczniowego w Drobinie wraz z budową chodnika przy ulicy Sierpeckiej - projekt </t>
  </si>
  <si>
    <t>poz.  12 - środki z budżetu państwa (UKFiS)</t>
  </si>
  <si>
    <t>poz. 9 - środki z Urzędu Marszałkowskiego</t>
  </si>
  <si>
    <t>O1041</t>
  </si>
  <si>
    <t>wydatki na zakupy inwestycyjne jednostek budżetowych -zakup w drodze licytacji komorniczej działki nr 425/6 położonej w Drobinie</t>
  </si>
  <si>
    <t>425 926 w tym kredyt z BGK 311 658</t>
  </si>
  <si>
    <t>Wydatki inwestycyjne jednostek budżetowych  - budowa ulicy wraz z infrastrukturą techniczną dla potrzeb osiedla mieszkaniowego przy ulicy Zaleskiej 55 a i Zaleskiej 58 w Drobinie  - dokumentacja</t>
  </si>
  <si>
    <t>764 842  w tym kredyt z BGK 535 389</t>
  </si>
  <si>
    <t xml:space="preserve">        z dnia 05 października 2009r..</t>
  </si>
  <si>
    <t xml:space="preserve">   z dnia 05 października 2009r.</t>
  </si>
  <si>
    <t>do uchwały nr 198/XXXIX/09</t>
  </si>
  <si>
    <t>Wydatki inwestycyjne jednostek budżetowych                    Budowa dwóch budynków komunalnych przy ulicy Zaleskiej 58</t>
  </si>
  <si>
    <t xml:space="preserve">Maciej Klekowicki </t>
  </si>
  <si>
    <t xml:space="preserve">  -  działka przy ulicy Przyszłość, na której jest zlokalizowany budynek komunalny wyłączony z użytkowania, może zostać w przyszłości sprzedana lub w inny sposów zagospodarowana.</t>
  </si>
  <si>
    <t xml:space="preserve">  -  nowe budynki zostaną wybudowane przy ulicy Zaleskiej 58 - plan zagospodarowania tego terenu przewiduje wybudowanie docelowo 10 budynków komunalnych,</t>
  </si>
  <si>
    <t xml:space="preserve">  -  dłuższa żywotność budynku w porównaniu z kontenerami, które są rozwiązaniem tymczasowym,</t>
  </si>
  <si>
    <t xml:space="preserve">  - krótszy czas przygotowawczy inwestycji - na budynki komunalne mamy gotową dokumentację wraz z pozwoleniem na budowę, a na kontenery trzeba zlecić opracowanie dokumentacji i uzyskać pozwolenie na budowę </t>
  </si>
  <si>
    <t xml:space="preserve">  - zbliżone koszty wybudowania kontenerów i budynków komunalnych tj. ~ 2,5 tyś. Zł / 1m ²</t>
  </si>
  <si>
    <r>
      <t>Dział 700</t>
    </r>
    <r>
      <rPr>
        <sz val="10"/>
        <rFont val="Arial"/>
        <family val="2"/>
      </rPr>
      <t xml:space="preserve">  - powodem rezygnacji z budowy kontenerów mieszkalnych na rzecz dwóch budynków komunalnych jest : </t>
    </r>
  </si>
  <si>
    <t xml:space="preserve">RAZEM </t>
  </si>
  <si>
    <t>wydatki na zakupy inwestycyjne jednostek budżetowych - zakup kontenerów</t>
  </si>
  <si>
    <t>wydatki inwestycyjne jednostek budżetowych - budowa dwóch budynków komunalnych przy ulicy Zaleskiej 58</t>
  </si>
  <si>
    <t>Gospodarka gruntami i mieszkaniami</t>
  </si>
  <si>
    <t>Gospodarka mieszkaniowa</t>
  </si>
  <si>
    <t>Majątkowe</t>
  </si>
  <si>
    <t>Bieżące</t>
  </si>
  <si>
    <t>Treść</t>
  </si>
  <si>
    <t>Paragraf</t>
  </si>
  <si>
    <t>Rozdział</t>
  </si>
  <si>
    <t>ZMIANY W WYDATKACH BUDŻETU MIASTA I GMINY DROBIN NA 2009 ROK</t>
  </si>
  <si>
    <t>z dnia 05 października  2009 roku</t>
  </si>
  <si>
    <t>Załącznik nr 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</si>
</sst>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_ ;\-0.00\ "/>
    <numFmt numFmtId="174" formatCode="[$-415]d\ mmmm\ yyyy"/>
  </numFmts>
  <fonts count="49">
    <font>
      <sz val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top" wrapText="1"/>
    </xf>
    <xf numFmtId="41" fontId="1" fillId="0" borderId="10" xfId="0" applyNumberFormat="1" applyFont="1" applyBorder="1" applyAlignment="1" quotePrefix="1">
      <alignment vertical="center"/>
    </xf>
    <xf numFmtId="41" fontId="1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0" xfId="42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172" fontId="1" fillId="0" borderId="10" xfId="42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vertical="center" wrapText="1"/>
    </xf>
    <xf numFmtId="41" fontId="1" fillId="0" borderId="10" xfId="42" applyNumberFormat="1" applyFont="1" applyBorder="1" applyAlignment="1">
      <alignment vertical="center"/>
    </xf>
    <xf numFmtId="172" fontId="1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1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top" wrapText="1"/>
    </xf>
    <xf numFmtId="43" fontId="0" fillId="0" borderId="10" xfId="42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 wrapText="1"/>
    </xf>
    <xf numFmtId="43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" fillId="0" borderId="16" xfId="0" applyFont="1" applyBorder="1" applyAlignment="1" quotePrefix="1">
      <alignment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1" fillId="0" borderId="11" xfId="42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2" fontId="1" fillId="0" borderId="20" xfId="42" applyNumberFormat="1" applyFont="1" applyBorder="1" applyAlignment="1">
      <alignment vertical="center"/>
    </xf>
    <xf numFmtId="172" fontId="11" fillId="0" borderId="21" xfId="42" applyNumberFormat="1" applyFont="1" applyFill="1" applyBorder="1" applyAlignment="1">
      <alignment vertical="center"/>
    </xf>
    <xf numFmtId="172" fontId="1" fillId="0" borderId="22" xfId="42" applyNumberFormat="1" applyFont="1" applyBorder="1" applyAlignment="1">
      <alignment vertical="center"/>
    </xf>
    <xf numFmtId="172" fontId="11" fillId="33" borderId="23" xfId="42" applyNumberFormat="1" applyFont="1" applyFill="1" applyBorder="1" applyAlignment="1">
      <alignment vertic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3" fontId="0" fillId="0" borderId="0" xfId="42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41" fontId="1" fillId="0" borderId="20" xfId="0" applyNumberFormat="1" applyFont="1" applyBorder="1" applyAlignment="1">
      <alignment vertical="center"/>
    </xf>
    <xf numFmtId="172" fontId="1" fillId="0" borderId="25" xfId="42" applyNumberFormat="1" applyFont="1" applyBorder="1" applyAlignment="1">
      <alignment vertical="center"/>
    </xf>
    <xf numFmtId="172" fontId="11" fillId="33" borderId="26" xfId="42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41" fontId="7" fillId="0" borderId="2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2" fontId="1" fillId="0" borderId="10" xfId="42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0" borderId="0" xfId="51">
      <alignment/>
      <protection/>
    </xf>
    <xf numFmtId="0" fontId="10" fillId="0" borderId="0" xfId="51" applyAlignment="1">
      <alignment horizontal="center"/>
      <protection/>
    </xf>
    <xf numFmtId="0" fontId="10" fillId="0" borderId="0" xfId="51" applyAlignment="1">
      <alignment horizontal="left" wrapText="1"/>
      <protection/>
    </xf>
    <xf numFmtId="0" fontId="29" fillId="0" borderId="0" xfId="51" applyFont="1" applyAlignment="1">
      <alignment horizontal="left" wrapText="1"/>
      <protection/>
    </xf>
    <xf numFmtId="0" fontId="10" fillId="0" borderId="0" xfId="51" applyFont="1" applyAlignment="1">
      <alignment horizontal="left" wrapText="1"/>
      <protection/>
    </xf>
    <xf numFmtId="0" fontId="10" fillId="0" borderId="0" xfId="51" applyFont="1" applyAlignment="1">
      <alignment horizontal="left"/>
      <protection/>
    </xf>
    <xf numFmtId="0" fontId="29" fillId="0" borderId="0" xfId="51" applyFont="1" applyAlignment="1">
      <alignment horizontal="left"/>
      <protection/>
    </xf>
    <xf numFmtId="43" fontId="29" fillId="0" borderId="0" xfId="51" applyNumberFormat="1" applyFont="1" applyBorder="1">
      <alignment/>
      <protection/>
    </xf>
    <xf numFmtId="0" fontId="29" fillId="0" borderId="0" xfId="51" applyFont="1" applyBorder="1" applyAlignment="1">
      <alignment horizontal="left" wrapText="1"/>
      <protection/>
    </xf>
    <xf numFmtId="0" fontId="29" fillId="0" borderId="0" xfId="51" applyFont="1" applyBorder="1" applyAlignment="1">
      <alignment horizontal="center"/>
      <protection/>
    </xf>
    <xf numFmtId="43" fontId="29" fillId="0" borderId="10" xfId="51" applyNumberFormat="1" applyFont="1" applyBorder="1">
      <alignment/>
      <protection/>
    </xf>
    <xf numFmtId="0" fontId="4" fillId="0" borderId="16" xfId="51" applyFont="1" applyBorder="1" applyAlignment="1">
      <alignment horizontal="center" wrapText="1"/>
      <protection/>
    </xf>
    <xf numFmtId="0" fontId="4" fillId="0" borderId="36" xfId="51" applyFont="1" applyBorder="1" applyAlignment="1">
      <alignment horizontal="center" wrapText="1"/>
      <protection/>
    </xf>
    <xf numFmtId="0" fontId="4" fillId="0" borderId="11" xfId="51" applyFont="1" applyBorder="1" applyAlignment="1">
      <alignment horizontal="center" wrapText="1"/>
      <protection/>
    </xf>
    <xf numFmtId="43" fontId="10" fillId="0" borderId="10" xfId="51" applyNumberFormat="1" applyFont="1" applyBorder="1">
      <alignment/>
      <protection/>
    </xf>
    <xf numFmtId="43" fontId="10" fillId="0" borderId="10" xfId="51" applyNumberFormat="1" applyBorder="1">
      <alignment/>
      <protection/>
    </xf>
    <xf numFmtId="0" fontId="0" fillId="0" borderId="10" xfId="51" applyFont="1" applyBorder="1" applyAlignment="1">
      <alignment wrapText="1"/>
      <protection/>
    </xf>
    <xf numFmtId="0" fontId="0" fillId="0" borderId="10" xfId="51" applyFont="1" applyBorder="1" applyAlignment="1">
      <alignment horizontal="center" wrapText="1"/>
      <protection/>
    </xf>
    <xf numFmtId="0" fontId="4" fillId="0" borderId="10" xfId="51" applyFont="1" applyBorder="1" applyAlignment="1">
      <alignment horizontal="center" wrapText="1"/>
      <protection/>
    </xf>
    <xf numFmtId="43" fontId="10" fillId="0" borderId="10" xfId="51" applyNumberFormat="1" applyFont="1" applyBorder="1">
      <alignment/>
      <protection/>
    </xf>
    <xf numFmtId="43" fontId="30" fillId="0" borderId="10" xfId="51" applyNumberFormat="1" applyFont="1" applyBorder="1">
      <alignment/>
      <protection/>
    </xf>
    <xf numFmtId="43" fontId="30" fillId="0" borderId="10" xfId="51" applyNumberFormat="1" applyFont="1" applyBorder="1">
      <alignment/>
      <protection/>
    </xf>
    <xf numFmtId="0" fontId="31" fillId="0" borderId="10" xfId="51" applyFont="1" applyBorder="1" applyAlignment="1">
      <alignment wrapText="1"/>
      <protection/>
    </xf>
    <xf numFmtId="0" fontId="31" fillId="0" borderId="10" xfId="51" applyFont="1" applyBorder="1" applyAlignment="1">
      <alignment horizontal="center" wrapText="1"/>
      <protection/>
    </xf>
    <xf numFmtId="43" fontId="29" fillId="0" borderId="10" xfId="51" applyNumberFormat="1" applyFont="1" applyBorder="1">
      <alignment/>
      <protection/>
    </xf>
    <xf numFmtId="0" fontId="4" fillId="0" borderId="10" xfId="51" applyFont="1" applyBorder="1" applyAlignment="1">
      <alignment wrapText="1"/>
      <protection/>
    </xf>
    <xf numFmtId="0" fontId="4" fillId="0" borderId="22" xfId="51" applyFont="1" applyBorder="1" applyAlignment="1">
      <alignment horizontal="center" wrapText="1"/>
      <protection/>
    </xf>
    <xf numFmtId="0" fontId="29" fillId="0" borderId="10" xfId="51" applyFont="1" applyBorder="1" applyAlignment="1">
      <alignment horizontal="center"/>
      <protection/>
    </xf>
    <xf numFmtId="0" fontId="29" fillId="0" borderId="10" xfId="51" applyFont="1" applyBorder="1" applyAlignment="1">
      <alignment horizontal="center"/>
      <protection/>
    </xf>
    <xf numFmtId="0" fontId="29" fillId="0" borderId="10" xfId="51" applyFont="1" applyBorder="1">
      <alignment/>
      <protection/>
    </xf>
    <xf numFmtId="0" fontId="29" fillId="0" borderId="0" xfId="51" applyFont="1" applyAlignment="1">
      <alignment horizontal="center"/>
      <protection/>
    </xf>
    <xf numFmtId="0" fontId="10" fillId="0" borderId="0" xfId="5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4" sqref="A14:H15"/>
    </sheetView>
  </sheetViews>
  <sheetFormatPr defaultColWidth="9.00390625" defaultRowHeight="12.75"/>
  <cols>
    <col min="1" max="1" width="7.75390625" style="110" customWidth="1"/>
    <col min="2" max="2" width="8.625" style="110" customWidth="1"/>
    <col min="3" max="3" width="8.125" style="110" customWidth="1"/>
    <col min="4" max="4" width="49.625" style="110" customWidth="1"/>
    <col min="5" max="5" width="13.625" style="110" customWidth="1"/>
    <col min="6" max="6" width="12.875" style="110" customWidth="1"/>
    <col min="7" max="7" width="14.875" style="110" customWidth="1"/>
    <col min="8" max="8" width="15.75390625" style="110" customWidth="1"/>
    <col min="9" max="16384" width="9.125" style="110" customWidth="1"/>
  </cols>
  <sheetData>
    <row r="1" spans="6:7" ht="12.75">
      <c r="F1" s="111" t="s">
        <v>107</v>
      </c>
      <c r="G1" s="111"/>
    </row>
    <row r="2" spans="6:7" ht="12.75">
      <c r="F2" s="111" t="s">
        <v>86</v>
      </c>
      <c r="G2" s="111"/>
    </row>
    <row r="3" spans="6:7" ht="12.75">
      <c r="F3" s="111" t="s">
        <v>0</v>
      </c>
      <c r="G3" s="111"/>
    </row>
    <row r="4" spans="6:7" ht="12.75">
      <c r="F4" s="111" t="s">
        <v>106</v>
      </c>
      <c r="G4" s="111"/>
    </row>
    <row r="5" spans="6:7" ht="12.75">
      <c r="F5" s="141"/>
      <c r="G5" s="141"/>
    </row>
    <row r="6" spans="1:9" ht="12.75">
      <c r="A6" s="140" t="s">
        <v>105</v>
      </c>
      <c r="B6" s="140"/>
      <c r="C6" s="140"/>
      <c r="D6" s="140"/>
      <c r="E6" s="140"/>
      <c r="F6" s="140"/>
      <c r="G6" s="140"/>
      <c r="H6" s="140"/>
      <c r="I6" s="140"/>
    </row>
    <row r="7" spans="1:8" ht="12.75">
      <c r="A7" s="139" t="s">
        <v>1</v>
      </c>
      <c r="B7" s="139" t="s">
        <v>104</v>
      </c>
      <c r="C7" s="139" t="s">
        <v>103</v>
      </c>
      <c r="D7" s="138" t="s">
        <v>102</v>
      </c>
      <c r="E7" s="137" t="s">
        <v>101</v>
      </c>
      <c r="F7" s="137"/>
      <c r="G7" s="137" t="s">
        <v>100</v>
      </c>
      <c r="H7" s="137"/>
    </row>
    <row r="8" spans="1:8" ht="22.5" customHeight="1">
      <c r="A8" s="136">
        <v>700</v>
      </c>
      <c r="B8" s="136"/>
      <c r="C8" s="136"/>
      <c r="D8" s="135" t="s">
        <v>99</v>
      </c>
      <c r="E8" s="134">
        <v>0</v>
      </c>
      <c r="F8" s="120">
        <v>0</v>
      </c>
      <c r="G8" s="120">
        <v>400000</v>
      </c>
      <c r="H8" s="120">
        <v>400000</v>
      </c>
    </row>
    <row r="9" spans="1:8" ht="21.75" customHeight="1">
      <c r="A9" s="133"/>
      <c r="B9" s="133">
        <v>70005</v>
      </c>
      <c r="C9" s="133"/>
      <c r="D9" s="132" t="s">
        <v>98</v>
      </c>
      <c r="E9" s="131">
        <v>0</v>
      </c>
      <c r="F9" s="131">
        <v>0</v>
      </c>
      <c r="G9" s="130">
        <v>400000</v>
      </c>
      <c r="H9" s="130">
        <v>400000</v>
      </c>
    </row>
    <row r="10" spans="1:8" ht="32.25" customHeight="1">
      <c r="A10" s="127"/>
      <c r="B10" s="127"/>
      <c r="C10" s="127">
        <v>6050</v>
      </c>
      <c r="D10" s="126" t="s">
        <v>97</v>
      </c>
      <c r="E10" s="124">
        <v>0</v>
      </c>
      <c r="F10" s="124">
        <v>0</v>
      </c>
      <c r="G10" s="129">
        <v>400000</v>
      </c>
      <c r="H10" s="129">
        <v>0</v>
      </c>
    </row>
    <row r="11" spans="1:8" ht="33.75" customHeight="1">
      <c r="A11" s="128"/>
      <c r="B11" s="128"/>
      <c r="C11" s="127">
        <v>6060</v>
      </c>
      <c r="D11" s="126" t="s">
        <v>96</v>
      </c>
      <c r="E11" s="125">
        <v>0</v>
      </c>
      <c r="F11" s="125">
        <v>0</v>
      </c>
      <c r="G11" s="124">
        <v>0</v>
      </c>
      <c r="H11" s="124">
        <v>400000</v>
      </c>
    </row>
    <row r="12" spans="1:8" ht="32.25" customHeight="1">
      <c r="A12" s="123" t="s">
        <v>95</v>
      </c>
      <c r="B12" s="122"/>
      <c r="C12" s="122"/>
      <c r="D12" s="121"/>
      <c r="E12" s="120">
        <v>0</v>
      </c>
      <c r="F12" s="120">
        <v>0</v>
      </c>
      <c r="G12" s="120">
        <v>400000</v>
      </c>
      <c r="H12" s="120">
        <v>400000</v>
      </c>
    </row>
    <row r="13" spans="1:8" ht="12.75">
      <c r="A13" s="119"/>
      <c r="B13" s="119"/>
      <c r="C13" s="119"/>
      <c r="D13" s="118"/>
      <c r="E13" s="117"/>
      <c r="F13" s="117"/>
      <c r="G13" s="117"/>
      <c r="H13" s="117"/>
    </row>
    <row r="14" spans="1:8" ht="17.25" customHeight="1">
      <c r="A14" s="116" t="s">
        <v>94</v>
      </c>
      <c r="B14" s="115"/>
      <c r="C14" s="115"/>
      <c r="D14" s="115"/>
      <c r="E14" s="115"/>
      <c r="F14" s="115"/>
      <c r="G14" s="115"/>
      <c r="H14" s="115"/>
    </row>
    <row r="15" spans="1:8" ht="1.5" customHeight="1" hidden="1">
      <c r="A15" s="115"/>
      <c r="B15" s="115"/>
      <c r="C15" s="115"/>
      <c r="D15" s="115"/>
      <c r="E15" s="115"/>
      <c r="F15" s="115"/>
      <c r="G15" s="115"/>
      <c r="H15" s="115"/>
    </row>
    <row r="16" spans="1:8" ht="22.5" customHeight="1">
      <c r="A16" s="114" t="s">
        <v>93</v>
      </c>
      <c r="B16" s="114"/>
      <c r="C16" s="114"/>
      <c r="D16" s="114"/>
      <c r="E16" s="114"/>
      <c r="F16" s="114"/>
      <c r="G16" s="114"/>
      <c r="H16" s="114"/>
    </row>
    <row r="17" spans="1:8" ht="27" customHeight="1">
      <c r="A17" s="114" t="s">
        <v>92</v>
      </c>
      <c r="B17" s="114"/>
      <c r="C17" s="114"/>
      <c r="D17" s="114"/>
      <c r="E17" s="114"/>
      <c r="F17" s="114"/>
      <c r="G17" s="114"/>
      <c r="H17" s="114"/>
    </row>
    <row r="18" spans="1:8" ht="19.5" customHeight="1">
      <c r="A18" s="114" t="s">
        <v>91</v>
      </c>
      <c r="B18" s="114"/>
      <c r="C18" s="114"/>
      <c r="D18" s="114"/>
      <c r="E18" s="114"/>
      <c r="F18" s="114"/>
      <c r="G18" s="114"/>
      <c r="H18" s="114"/>
    </row>
    <row r="19" spans="1:8" ht="35.25" customHeight="1">
      <c r="A19" s="114" t="s">
        <v>90</v>
      </c>
      <c r="B19" s="114"/>
      <c r="C19" s="114"/>
      <c r="D19" s="114"/>
      <c r="E19" s="114"/>
      <c r="F19" s="114"/>
      <c r="G19" s="114"/>
      <c r="H19" s="114"/>
    </row>
    <row r="20" spans="1:8" ht="33.75" customHeight="1">
      <c r="A20" s="114" t="s">
        <v>89</v>
      </c>
      <c r="B20" s="114"/>
      <c r="C20" s="114"/>
      <c r="D20" s="114"/>
      <c r="E20" s="114"/>
      <c r="F20" s="114"/>
      <c r="G20" s="114"/>
      <c r="H20" s="114"/>
    </row>
    <row r="21" spans="1:8" ht="14.25" customHeight="1">
      <c r="A21" s="113"/>
      <c r="B21" s="112"/>
      <c r="C21" s="112"/>
      <c r="D21" s="112"/>
      <c r="E21" s="112"/>
      <c r="F21" s="112"/>
      <c r="G21" s="112"/>
      <c r="H21" s="112"/>
    </row>
    <row r="22" spans="5:7" ht="12.75">
      <c r="E22" s="111" t="s">
        <v>5</v>
      </c>
      <c r="F22" s="111"/>
      <c r="G22" s="111"/>
    </row>
    <row r="23" spans="5:7" ht="12.75">
      <c r="E23" s="111" t="s">
        <v>0</v>
      </c>
      <c r="F23" s="111"/>
      <c r="G23" s="111"/>
    </row>
    <row r="24" spans="5:7" ht="12.75">
      <c r="E24" s="111"/>
      <c r="F24" s="111"/>
      <c r="G24" s="111"/>
    </row>
    <row r="25" spans="5:7" ht="12.75">
      <c r="E25" s="111" t="s">
        <v>88</v>
      </c>
      <c r="F25" s="111"/>
      <c r="G25" s="111"/>
    </row>
  </sheetData>
  <sheetProtection/>
  <mergeCells count="19">
    <mergeCell ref="E25:G25"/>
    <mergeCell ref="F1:G1"/>
    <mergeCell ref="A16:H16"/>
    <mergeCell ref="E22:G22"/>
    <mergeCell ref="E23:G23"/>
    <mergeCell ref="E24:G24"/>
    <mergeCell ref="F2:G2"/>
    <mergeCell ref="F3:G3"/>
    <mergeCell ref="A21:H21"/>
    <mergeCell ref="F4:G4"/>
    <mergeCell ref="A14:H15"/>
    <mergeCell ref="A6:I6"/>
    <mergeCell ref="E7:F7"/>
    <mergeCell ref="G7:H7"/>
    <mergeCell ref="A12:D12"/>
    <mergeCell ref="A20:H20"/>
    <mergeCell ref="A17:H17"/>
    <mergeCell ref="A18:H18"/>
    <mergeCell ref="A19:H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3.875" style="0" customWidth="1"/>
    <col min="2" max="2" width="5.00390625" style="0" customWidth="1"/>
    <col min="3" max="4" width="6.625" style="0" customWidth="1"/>
    <col min="5" max="5" width="25.625" style="0" customWidth="1"/>
    <col min="6" max="6" width="15.25390625" style="0" customWidth="1"/>
    <col min="7" max="7" width="16.75390625" style="0" customWidth="1"/>
    <col min="8" max="8" width="15.75390625" style="0" customWidth="1"/>
    <col min="9" max="9" width="4.625" style="0" customWidth="1"/>
    <col min="10" max="11" width="13.375" style="0" bestFit="1" customWidth="1"/>
    <col min="12" max="12" width="4.625" style="0" customWidth="1"/>
  </cols>
  <sheetData>
    <row r="1" spans="10:12" ht="12.75">
      <c r="J1" s="85" t="s">
        <v>45</v>
      </c>
      <c r="K1" s="85"/>
      <c r="L1" s="85"/>
    </row>
    <row r="2" spans="10:12" ht="12.75">
      <c r="J2" s="85" t="s">
        <v>86</v>
      </c>
      <c r="K2" s="85"/>
      <c r="L2" s="85"/>
    </row>
    <row r="3" spans="10:12" ht="12.75">
      <c r="J3" s="85" t="s">
        <v>0</v>
      </c>
      <c r="K3" s="85"/>
      <c r="L3" s="85"/>
    </row>
    <row r="4" spans="10:12" ht="12.75">
      <c r="J4" s="91" t="s">
        <v>84</v>
      </c>
      <c r="K4" s="91"/>
      <c r="L4" s="91"/>
    </row>
    <row r="5" spans="1:12" ht="18">
      <c r="A5" s="88" t="s">
        <v>46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2.75">
      <c r="A6" s="89" t="s">
        <v>8</v>
      </c>
      <c r="B6" s="89" t="s">
        <v>1</v>
      </c>
      <c r="C6" s="89" t="s">
        <v>2</v>
      </c>
      <c r="D6" s="89" t="s">
        <v>14</v>
      </c>
      <c r="E6" s="86" t="s">
        <v>47</v>
      </c>
      <c r="F6" s="86" t="s">
        <v>16</v>
      </c>
      <c r="G6" s="86" t="s">
        <v>10</v>
      </c>
      <c r="H6" s="86"/>
      <c r="I6" s="86"/>
      <c r="J6" s="86"/>
      <c r="K6" s="86"/>
      <c r="L6" s="90" t="s">
        <v>17</v>
      </c>
    </row>
    <row r="7" spans="1:12" ht="12.75">
      <c r="A7" s="89"/>
      <c r="B7" s="89"/>
      <c r="C7" s="89"/>
      <c r="D7" s="89"/>
      <c r="E7" s="86"/>
      <c r="F7" s="86"/>
      <c r="G7" s="86" t="s">
        <v>48</v>
      </c>
      <c r="H7" s="86" t="s">
        <v>19</v>
      </c>
      <c r="I7" s="86"/>
      <c r="J7" s="86"/>
      <c r="K7" s="86"/>
      <c r="L7" s="90"/>
    </row>
    <row r="8" spans="1:12" ht="12.75">
      <c r="A8" s="89"/>
      <c r="B8" s="89"/>
      <c r="C8" s="89"/>
      <c r="D8" s="89"/>
      <c r="E8" s="86"/>
      <c r="F8" s="86"/>
      <c r="G8" s="86"/>
      <c r="H8" s="86" t="s">
        <v>23</v>
      </c>
      <c r="I8" s="86" t="s">
        <v>24</v>
      </c>
      <c r="J8" s="86" t="s">
        <v>49</v>
      </c>
      <c r="K8" s="86" t="s">
        <v>26</v>
      </c>
      <c r="L8" s="90"/>
    </row>
    <row r="9" spans="1:12" ht="12.75">
      <c r="A9" s="89"/>
      <c r="B9" s="89"/>
      <c r="C9" s="89"/>
      <c r="D9" s="89"/>
      <c r="E9" s="86"/>
      <c r="F9" s="86"/>
      <c r="G9" s="86"/>
      <c r="H9" s="86"/>
      <c r="I9" s="86"/>
      <c r="J9" s="86"/>
      <c r="K9" s="86"/>
      <c r="L9" s="90"/>
    </row>
    <row r="10" spans="1:12" ht="12.75">
      <c r="A10" s="89"/>
      <c r="B10" s="89"/>
      <c r="C10" s="89"/>
      <c r="D10" s="89"/>
      <c r="E10" s="86"/>
      <c r="F10" s="86"/>
      <c r="G10" s="86"/>
      <c r="H10" s="86"/>
      <c r="I10" s="86"/>
      <c r="J10" s="86"/>
      <c r="K10" s="86"/>
      <c r="L10" s="90"/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26.25" customHeight="1">
      <c r="A12" s="36" t="s">
        <v>9</v>
      </c>
      <c r="B12" s="36" t="s">
        <v>50</v>
      </c>
      <c r="C12" s="36" t="s">
        <v>51</v>
      </c>
      <c r="D12" s="36"/>
      <c r="E12" s="37" t="s">
        <v>52</v>
      </c>
      <c r="F12" s="38">
        <f>SUM(F14+F13)</f>
        <v>245476</v>
      </c>
      <c r="G12" s="38">
        <f>SUM(G13:G14)</f>
        <v>245476</v>
      </c>
      <c r="H12" s="38">
        <v>62500</v>
      </c>
      <c r="I12" s="38"/>
      <c r="J12" s="38"/>
      <c r="K12" s="38">
        <v>182976</v>
      </c>
      <c r="L12" s="39" t="s">
        <v>28</v>
      </c>
    </row>
    <row r="13" spans="1:12" ht="140.25">
      <c r="A13" s="7"/>
      <c r="B13" s="7"/>
      <c r="C13" s="7"/>
      <c r="D13" s="36">
        <v>6058</v>
      </c>
      <c r="E13" s="39" t="s">
        <v>53</v>
      </c>
      <c r="F13" s="38">
        <v>182976</v>
      </c>
      <c r="G13" s="38">
        <v>182976</v>
      </c>
      <c r="H13" s="38"/>
      <c r="I13" s="38"/>
      <c r="J13" s="38"/>
      <c r="K13" s="38">
        <v>182976</v>
      </c>
      <c r="L13" s="7"/>
    </row>
    <row r="14" spans="1:12" ht="153">
      <c r="A14" s="7"/>
      <c r="B14" s="7"/>
      <c r="C14" s="7"/>
      <c r="D14" s="36">
        <v>6059</v>
      </c>
      <c r="E14" s="39" t="s">
        <v>54</v>
      </c>
      <c r="F14" s="38">
        <v>62500</v>
      </c>
      <c r="G14" s="38">
        <v>62500</v>
      </c>
      <c r="H14" s="38">
        <v>62500</v>
      </c>
      <c r="I14" s="38"/>
      <c r="J14" s="38"/>
      <c r="K14" s="38">
        <v>0</v>
      </c>
      <c r="L14" s="7"/>
    </row>
    <row r="15" spans="1:12" ht="153">
      <c r="A15" s="70" t="s">
        <v>29</v>
      </c>
      <c r="B15" s="36" t="s">
        <v>50</v>
      </c>
      <c r="C15" s="36" t="s">
        <v>79</v>
      </c>
      <c r="D15" s="36">
        <v>6050</v>
      </c>
      <c r="E15" s="39" t="s">
        <v>55</v>
      </c>
      <c r="F15" s="38">
        <v>200000</v>
      </c>
      <c r="G15" s="38">
        <v>200000</v>
      </c>
      <c r="H15" s="38">
        <v>200000</v>
      </c>
      <c r="I15" s="38"/>
      <c r="J15" s="38"/>
      <c r="K15" s="38"/>
      <c r="L15" s="7"/>
    </row>
    <row r="16" spans="1:12" ht="79.5" customHeight="1">
      <c r="A16" s="4" t="s">
        <v>31</v>
      </c>
      <c r="B16" s="40">
        <v>600</v>
      </c>
      <c r="C16" s="40">
        <v>60016</v>
      </c>
      <c r="D16" s="41">
        <v>6050</v>
      </c>
      <c r="E16" s="42" t="s">
        <v>76</v>
      </c>
      <c r="F16" s="43">
        <v>47580</v>
      </c>
      <c r="G16" s="43">
        <v>47580</v>
      </c>
      <c r="H16" s="43">
        <v>47580</v>
      </c>
      <c r="I16" s="44"/>
      <c r="J16" s="45"/>
      <c r="K16" s="46"/>
      <c r="L16" s="39" t="s">
        <v>28</v>
      </c>
    </row>
    <row r="17" spans="1:12" ht="38.25">
      <c r="A17" s="4" t="s">
        <v>34</v>
      </c>
      <c r="B17" s="40">
        <v>600</v>
      </c>
      <c r="C17" s="40">
        <v>60016</v>
      </c>
      <c r="D17" s="41">
        <v>6060</v>
      </c>
      <c r="E17" s="42" t="s">
        <v>56</v>
      </c>
      <c r="F17" s="43">
        <v>20000</v>
      </c>
      <c r="G17" s="43">
        <v>20000</v>
      </c>
      <c r="H17" s="43">
        <v>20000</v>
      </c>
      <c r="I17" s="44"/>
      <c r="J17" s="45"/>
      <c r="K17" s="46"/>
      <c r="L17" s="39"/>
    </row>
    <row r="18" spans="1:12" ht="76.5">
      <c r="A18" s="4" t="s">
        <v>36</v>
      </c>
      <c r="B18" s="40">
        <v>700</v>
      </c>
      <c r="C18" s="40">
        <v>70005</v>
      </c>
      <c r="D18" s="41">
        <v>6060</v>
      </c>
      <c r="E18" s="42" t="s">
        <v>80</v>
      </c>
      <c r="F18" s="43">
        <v>18200</v>
      </c>
      <c r="G18" s="43">
        <v>18200</v>
      </c>
      <c r="H18" s="43">
        <v>18200</v>
      </c>
      <c r="I18" s="44"/>
      <c r="J18" s="45"/>
      <c r="K18" s="46"/>
      <c r="L18" s="39"/>
    </row>
    <row r="19" spans="1:12" ht="53.25" customHeight="1">
      <c r="A19" s="4" t="s">
        <v>58</v>
      </c>
      <c r="B19" s="40">
        <v>750</v>
      </c>
      <c r="C19" s="40">
        <v>75022</v>
      </c>
      <c r="D19" s="41">
        <v>6050</v>
      </c>
      <c r="E19" s="42" t="s">
        <v>71</v>
      </c>
      <c r="F19" s="43">
        <v>170000</v>
      </c>
      <c r="G19" s="43">
        <v>170000</v>
      </c>
      <c r="H19" s="43">
        <v>170000</v>
      </c>
      <c r="I19" s="44"/>
      <c r="J19" s="45"/>
      <c r="K19" s="46"/>
      <c r="L19" s="39"/>
    </row>
    <row r="20" spans="1:12" ht="51">
      <c r="A20" s="4" t="s">
        <v>61</v>
      </c>
      <c r="B20" s="40">
        <v>750</v>
      </c>
      <c r="C20" s="40">
        <v>75023</v>
      </c>
      <c r="D20" s="41">
        <v>6060</v>
      </c>
      <c r="E20" s="42" t="s">
        <v>57</v>
      </c>
      <c r="F20" s="43">
        <v>25000</v>
      </c>
      <c r="G20" s="43">
        <v>25000</v>
      </c>
      <c r="H20" s="43">
        <v>25000</v>
      </c>
      <c r="I20" s="44"/>
      <c r="J20" s="45"/>
      <c r="K20" s="46"/>
      <c r="L20" s="39"/>
    </row>
    <row r="21" spans="1:12" ht="12.75">
      <c r="A21" s="4" t="s">
        <v>63</v>
      </c>
      <c r="B21" s="40">
        <v>801</v>
      </c>
      <c r="C21" s="40">
        <v>80104</v>
      </c>
      <c r="D21" s="41"/>
      <c r="E21" s="42" t="s">
        <v>4</v>
      </c>
      <c r="F21" s="43">
        <v>474182</v>
      </c>
      <c r="G21" s="43">
        <v>474182</v>
      </c>
      <c r="H21" s="43">
        <v>374182</v>
      </c>
      <c r="I21" s="44"/>
      <c r="J21" s="47">
        <v>100000</v>
      </c>
      <c r="K21" s="46"/>
      <c r="L21" s="39"/>
    </row>
    <row r="22" spans="1:12" ht="63.75">
      <c r="A22" s="4"/>
      <c r="B22" s="40"/>
      <c r="C22" s="40"/>
      <c r="D22" s="41">
        <v>6050</v>
      </c>
      <c r="E22" s="39" t="s">
        <v>59</v>
      </c>
      <c r="F22" s="43">
        <v>474182</v>
      </c>
      <c r="G22" s="43">
        <v>474182</v>
      </c>
      <c r="H22" s="43">
        <v>374182</v>
      </c>
      <c r="I22" s="44"/>
      <c r="J22" s="47" t="s">
        <v>60</v>
      </c>
      <c r="K22" s="46"/>
      <c r="L22" s="39"/>
    </row>
    <row r="23" spans="1:12" ht="76.5">
      <c r="A23" s="4" t="s">
        <v>65</v>
      </c>
      <c r="B23" s="40">
        <v>900</v>
      </c>
      <c r="C23" s="40">
        <v>90095</v>
      </c>
      <c r="D23" s="41">
        <v>6050</v>
      </c>
      <c r="E23" s="2" t="s">
        <v>62</v>
      </c>
      <c r="F23" s="43">
        <v>9760</v>
      </c>
      <c r="G23" s="43">
        <v>9760</v>
      </c>
      <c r="H23" s="43">
        <v>9760</v>
      </c>
      <c r="I23" s="44"/>
      <c r="J23" s="47"/>
      <c r="K23" s="46"/>
      <c r="L23" s="39"/>
    </row>
    <row r="24" spans="1:12" ht="51">
      <c r="A24" s="4" t="s">
        <v>72</v>
      </c>
      <c r="B24" s="41">
        <v>900</v>
      </c>
      <c r="C24" s="41">
        <v>90015</v>
      </c>
      <c r="D24" s="41">
        <v>6050</v>
      </c>
      <c r="E24" s="39" t="s">
        <v>64</v>
      </c>
      <c r="F24" s="43">
        <v>22500</v>
      </c>
      <c r="G24" s="43">
        <v>22500</v>
      </c>
      <c r="H24" s="43">
        <v>22500</v>
      </c>
      <c r="I24" s="44"/>
      <c r="J24" s="47"/>
      <c r="K24" s="46"/>
      <c r="L24" s="39" t="s">
        <v>28</v>
      </c>
    </row>
    <row r="25" spans="1:12" ht="51">
      <c r="A25" s="4" t="s">
        <v>73</v>
      </c>
      <c r="B25" s="41">
        <v>926</v>
      </c>
      <c r="C25" s="41">
        <v>92601</v>
      </c>
      <c r="D25" s="41">
        <v>6050</v>
      </c>
      <c r="E25" s="39" t="s">
        <v>66</v>
      </c>
      <c r="F25" s="43">
        <v>400000</v>
      </c>
      <c r="G25" s="43">
        <v>400000</v>
      </c>
      <c r="H25" s="43">
        <v>300000</v>
      </c>
      <c r="I25" s="44"/>
      <c r="J25" s="47" t="s">
        <v>74</v>
      </c>
      <c r="K25" s="46"/>
      <c r="L25" s="39" t="s">
        <v>28</v>
      </c>
    </row>
    <row r="26" spans="1:12" ht="12.75">
      <c r="A26" s="84" t="s">
        <v>40</v>
      </c>
      <c r="B26" s="84"/>
      <c r="C26" s="84"/>
      <c r="D26" s="84"/>
      <c r="E26" s="84"/>
      <c r="F26" s="43">
        <f>SUM(F12+F15+F16+F17+F18+F19+F20+F21+F23+F24+F25)</f>
        <v>1632698</v>
      </c>
      <c r="G26" s="43">
        <f>SUM(G12+G15+G16+G17+G18+G19+G20+G21+G23+G24+G25)</f>
        <v>1632698</v>
      </c>
      <c r="H26" s="43">
        <f>SUM(H12+H15+H16+H17+H18+H19+H20+H21+H23+H24+H25)</f>
        <v>1249722</v>
      </c>
      <c r="I26" s="43"/>
      <c r="J26" s="43">
        <v>200000</v>
      </c>
      <c r="K26" s="43">
        <f>SUM(K12)</f>
        <v>182976</v>
      </c>
      <c r="L26" s="48" t="s">
        <v>11</v>
      </c>
    </row>
    <row r="27" spans="1:12" ht="12.75">
      <c r="A27" s="71"/>
      <c r="B27" s="71"/>
      <c r="C27" s="71"/>
      <c r="D27" s="71"/>
      <c r="E27" s="71"/>
      <c r="F27" s="72"/>
      <c r="G27" s="72"/>
      <c r="H27" s="72"/>
      <c r="I27" s="72"/>
      <c r="J27" s="72"/>
      <c r="K27" s="72"/>
      <c r="L27" s="73"/>
    </row>
    <row r="28" spans="1:12" ht="12.75">
      <c r="A28" s="71"/>
      <c r="B28" s="71"/>
      <c r="C28" s="71"/>
      <c r="D28" s="71"/>
      <c r="E28" s="71"/>
      <c r="F28" s="72"/>
      <c r="G28" s="72"/>
      <c r="H28" s="72"/>
      <c r="I28" s="72"/>
      <c r="J28" s="72"/>
      <c r="K28" s="72"/>
      <c r="L28" s="73"/>
    </row>
    <row r="29" spans="1:12" ht="12.75">
      <c r="A29" s="71"/>
      <c r="B29" s="71"/>
      <c r="C29" s="71"/>
      <c r="D29" s="71"/>
      <c r="E29" s="71"/>
      <c r="F29" s="72"/>
      <c r="G29" s="72"/>
      <c r="H29" s="72"/>
      <c r="I29" s="72"/>
      <c r="J29" s="72"/>
      <c r="K29" s="72"/>
      <c r="L29" s="73"/>
    </row>
    <row r="31" spans="1:10" ht="12.75">
      <c r="A31" s="49" t="s">
        <v>67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2.75">
      <c r="A32" s="50" t="s">
        <v>77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1:10" ht="12.75">
      <c r="A33" s="49" t="s">
        <v>68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0" ht="12.75">
      <c r="A34" s="51" t="s">
        <v>78</v>
      </c>
      <c r="B34" s="51"/>
      <c r="C34" s="51"/>
      <c r="D34" s="51"/>
      <c r="E34" s="51"/>
      <c r="F34" s="50"/>
      <c r="G34" s="50"/>
      <c r="H34" s="50"/>
      <c r="I34" s="50"/>
      <c r="J34" s="50"/>
    </row>
    <row r="35" spans="1:10" ht="12.75">
      <c r="A35" s="51"/>
      <c r="B35" s="51"/>
      <c r="C35" s="51"/>
      <c r="D35" s="51"/>
      <c r="E35" s="51"/>
      <c r="F35" s="50"/>
      <c r="G35" s="50"/>
      <c r="H35" s="50"/>
      <c r="I35" s="50"/>
      <c r="J35" s="50"/>
    </row>
    <row r="36" spans="1:10" ht="12.75">
      <c r="A36" s="51"/>
      <c r="B36" s="51"/>
      <c r="C36" s="51"/>
      <c r="D36" s="51"/>
      <c r="E36" s="51"/>
      <c r="F36" s="50"/>
      <c r="G36" s="50"/>
      <c r="H36" s="50"/>
      <c r="I36" s="50"/>
      <c r="J36" s="50"/>
    </row>
    <row r="37" spans="1:11" ht="12.75">
      <c r="A37" s="51"/>
      <c r="B37" s="51"/>
      <c r="C37" s="51"/>
      <c r="D37" s="51"/>
      <c r="E37" s="51"/>
      <c r="F37" s="50"/>
      <c r="G37" s="50"/>
      <c r="H37" s="50"/>
      <c r="I37" s="50"/>
      <c r="J37" s="87" t="s">
        <v>5</v>
      </c>
      <c r="K37" s="87"/>
    </row>
    <row r="38" spans="10:12" ht="12.75">
      <c r="J38" s="85" t="s">
        <v>0</v>
      </c>
      <c r="K38" s="85"/>
      <c r="L38" s="1"/>
    </row>
    <row r="39" ht="12.75">
      <c r="L39" s="1"/>
    </row>
    <row r="40" spans="10:11" ht="12.75">
      <c r="J40" s="85" t="s">
        <v>6</v>
      </c>
      <c r="K40" s="85"/>
    </row>
  </sheetData>
  <sheetProtection/>
  <mergeCells count="23">
    <mergeCell ref="J1:L1"/>
    <mergeCell ref="J2:L2"/>
    <mergeCell ref="J3:L3"/>
    <mergeCell ref="J4:L4"/>
    <mergeCell ref="A5:L5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A26:E26"/>
    <mergeCell ref="J38:K38"/>
    <mergeCell ref="J40:K40"/>
    <mergeCell ref="H7:K7"/>
    <mergeCell ref="H8:H10"/>
    <mergeCell ref="I8:I10"/>
    <mergeCell ref="J8:J10"/>
    <mergeCell ref="K8:K10"/>
    <mergeCell ref="J37:K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4.25390625" style="0" customWidth="1"/>
    <col min="2" max="2" width="3.875" style="0" customWidth="1"/>
    <col min="3" max="3" width="5.875" style="0" customWidth="1"/>
    <col min="4" max="4" width="4.625" style="0" customWidth="1"/>
    <col min="5" max="5" width="20.00390625" style="0" customWidth="1"/>
    <col min="6" max="6" width="12.125" style="0" customWidth="1"/>
    <col min="7" max="7" width="10.75390625" style="0" customWidth="1"/>
    <col min="8" max="8" width="10.375" style="0" customWidth="1"/>
    <col min="9" max="9" width="3.125" style="0" customWidth="1"/>
    <col min="11" max="14" width="10.625" style="0" bestFit="1" customWidth="1"/>
    <col min="15" max="15" width="4.25390625" style="0" customWidth="1"/>
  </cols>
  <sheetData>
    <row r="1" spans="12:15" ht="12.75">
      <c r="L1" s="85" t="s">
        <v>12</v>
      </c>
      <c r="M1" s="85"/>
      <c r="N1" s="85"/>
      <c r="O1" s="85"/>
    </row>
    <row r="2" spans="11:15" ht="12.75">
      <c r="K2" s="85" t="s">
        <v>86</v>
      </c>
      <c r="L2" s="85"/>
      <c r="M2" s="85"/>
      <c r="N2" s="85"/>
      <c r="O2" s="67"/>
    </row>
    <row r="3" spans="12:15" ht="12.75">
      <c r="L3" s="85" t="s">
        <v>0</v>
      </c>
      <c r="M3" s="85"/>
      <c r="N3" s="85"/>
      <c r="O3" s="85"/>
    </row>
    <row r="4" spans="12:15" ht="12.75">
      <c r="L4" s="67" t="s">
        <v>85</v>
      </c>
      <c r="M4" s="67"/>
      <c r="N4" s="67"/>
      <c r="O4" s="67"/>
    </row>
    <row r="5" spans="1:15" ht="18">
      <c r="A5" s="88" t="s">
        <v>13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8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 t="s">
        <v>7</v>
      </c>
    </row>
    <row r="7" spans="1:15" ht="12.75">
      <c r="A7" s="98" t="s">
        <v>8</v>
      </c>
      <c r="B7" s="100" t="s">
        <v>1</v>
      </c>
      <c r="C7" s="102" t="s">
        <v>2</v>
      </c>
      <c r="D7" s="102" t="s">
        <v>14</v>
      </c>
      <c r="E7" s="104" t="s">
        <v>15</v>
      </c>
      <c r="F7" s="104" t="s">
        <v>16</v>
      </c>
      <c r="G7" s="105" t="s">
        <v>10</v>
      </c>
      <c r="H7" s="106"/>
      <c r="I7" s="106"/>
      <c r="J7" s="106"/>
      <c r="K7" s="106"/>
      <c r="L7" s="106"/>
      <c r="M7" s="106"/>
      <c r="N7" s="107"/>
      <c r="O7" s="108" t="s">
        <v>17</v>
      </c>
    </row>
    <row r="8" spans="1:15" ht="12.75">
      <c r="A8" s="99"/>
      <c r="B8" s="101"/>
      <c r="C8" s="103"/>
      <c r="D8" s="103"/>
      <c r="E8" s="90"/>
      <c r="F8" s="90"/>
      <c r="G8" s="90" t="s">
        <v>18</v>
      </c>
      <c r="H8" s="90" t="s">
        <v>19</v>
      </c>
      <c r="I8" s="90"/>
      <c r="J8" s="90"/>
      <c r="K8" s="90"/>
      <c r="L8" s="90" t="s">
        <v>20</v>
      </c>
      <c r="M8" s="90" t="s">
        <v>21</v>
      </c>
      <c r="N8" s="95" t="s">
        <v>22</v>
      </c>
      <c r="O8" s="109"/>
    </row>
    <row r="9" spans="1:15" ht="12.75">
      <c r="A9" s="99"/>
      <c r="B9" s="101"/>
      <c r="C9" s="103"/>
      <c r="D9" s="103"/>
      <c r="E9" s="90"/>
      <c r="F9" s="90"/>
      <c r="G9" s="90"/>
      <c r="H9" s="90" t="s">
        <v>23</v>
      </c>
      <c r="I9" s="90" t="s">
        <v>24</v>
      </c>
      <c r="J9" s="90" t="s">
        <v>25</v>
      </c>
      <c r="K9" s="90" t="s">
        <v>26</v>
      </c>
      <c r="L9" s="90"/>
      <c r="M9" s="90"/>
      <c r="N9" s="96"/>
      <c r="O9" s="109"/>
    </row>
    <row r="10" spans="1:15" ht="12.75">
      <c r="A10" s="99"/>
      <c r="B10" s="101"/>
      <c r="C10" s="103"/>
      <c r="D10" s="103"/>
      <c r="E10" s="90"/>
      <c r="F10" s="90"/>
      <c r="G10" s="90"/>
      <c r="H10" s="90"/>
      <c r="I10" s="90"/>
      <c r="J10" s="90"/>
      <c r="K10" s="90"/>
      <c r="L10" s="90"/>
      <c r="M10" s="90"/>
      <c r="N10" s="96"/>
      <c r="O10" s="109"/>
    </row>
    <row r="11" spans="1:15" ht="150" customHeight="1">
      <c r="A11" s="99"/>
      <c r="B11" s="101"/>
      <c r="C11" s="103"/>
      <c r="D11" s="103"/>
      <c r="E11" s="90"/>
      <c r="F11" s="90"/>
      <c r="G11" s="90"/>
      <c r="H11" s="90"/>
      <c r="I11" s="90"/>
      <c r="J11" s="90"/>
      <c r="K11" s="90"/>
      <c r="L11" s="90"/>
      <c r="M11" s="90"/>
      <c r="N11" s="97"/>
      <c r="O11" s="109"/>
    </row>
    <row r="12" spans="1:15" ht="12.75">
      <c r="A12" s="55">
        <v>1</v>
      </c>
      <c r="B12" s="5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8">
        <v>14</v>
      </c>
      <c r="O12" s="9">
        <v>15</v>
      </c>
    </row>
    <row r="13" spans="1:15" ht="96.75" customHeight="1">
      <c r="A13" s="56" t="s">
        <v>9</v>
      </c>
      <c r="B13" s="53">
        <v>600</v>
      </c>
      <c r="C13" s="11">
        <v>60016</v>
      </c>
      <c r="D13" s="12">
        <v>6050</v>
      </c>
      <c r="E13" s="13" t="s">
        <v>27</v>
      </c>
      <c r="F13" s="14">
        <v>1203219</v>
      </c>
      <c r="G13" s="15">
        <v>650000</v>
      </c>
      <c r="H13" s="16">
        <v>357000</v>
      </c>
      <c r="I13" s="17"/>
      <c r="J13" s="18">
        <v>293000</v>
      </c>
      <c r="K13" s="17"/>
      <c r="L13" s="19">
        <v>553219</v>
      </c>
      <c r="M13" s="19"/>
      <c r="N13" s="19"/>
      <c r="O13" s="20" t="s">
        <v>28</v>
      </c>
    </row>
    <row r="14" spans="1:15" ht="84" customHeight="1">
      <c r="A14" s="10" t="s">
        <v>29</v>
      </c>
      <c r="B14" s="53">
        <v>600</v>
      </c>
      <c r="C14" s="11">
        <v>60016</v>
      </c>
      <c r="D14" s="12">
        <v>6050</v>
      </c>
      <c r="E14" s="21" t="s">
        <v>30</v>
      </c>
      <c r="F14" s="63">
        <v>54880</v>
      </c>
      <c r="G14" s="63">
        <v>4880</v>
      </c>
      <c r="H14" s="63">
        <v>4880</v>
      </c>
      <c r="I14" s="74"/>
      <c r="J14" s="75"/>
      <c r="K14" s="76"/>
      <c r="L14" s="63">
        <v>50000</v>
      </c>
      <c r="M14" s="63"/>
      <c r="N14" s="22"/>
      <c r="O14" s="20" t="s">
        <v>28</v>
      </c>
    </row>
    <row r="15" spans="1:15" ht="100.5" customHeight="1">
      <c r="A15" s="10" t="s">
        <v>31</v>
      </c>
      <c r="B15" s="53">
        <v>600</v>
      </c>
      <c r="C15" s="11">
        <v>60016</v>
      </c>
      <c r="D15" s="12">
        <v>6050</v>
      </c>
      <c r="E15" s="21" t="s">
        <v>82</v>
      </c>
      <c r="F15" s="22">
        <v>1210068</v>
      </c>
      <c r="G15" s="22">
        <v>19300</v>
      </c>
      <c r="H15" s="22">
        <v>19300</v>
      </c>
      <c r="I15" s="12"/>
      <c r="J15" s="23"/>
      <c r="K15" s="15"/>
      <c r="L15" s="83" t="s">
        <v>81</v>
      </c>
      <c r="M15" s="22"/>
      <c r="N15" s="83" t="s">
        <v>83</v>
      </c>
      <c r="O15" s="20"/>
    </row>
    <row r="16" spans="1:15" ht="150" customHeight="1" thickBot="1">
      <c r="A16" s="57" t="s">
        <v>34</v>
      </c>
      <c r="B16" s="53">
        <v>600</v>
      </c>
      <c r="C16" s="11">
        <v>60016</v>
      </c>
      <c r="D16" s="60" t="s">
        <v>69</v>
      </c>
      <c r="E16" s="24" t="s">
        <v>32</v>
      </c>
      <c r="F16" s="65">
        <v>7370780</v>
      </c>
      <c r="G16" s="77">
        <v>2061248</v>
      </c>
      <c r="H16" s="78">
        <v>593949</v>
      </c>
      <c r="I16" s="79"/>
      <c r="J16" s="80"/>
      <c r="K16" s="81">
        <v>1467299</v>
      </c>
      <c r="L16" s="82">
        <v>2907823</v>
      </c>
      <c r="M16" s="65">
        <v>2401709</v>
      </c>
      <c r="N16" s="22">
        <v>0</v>
      </c>
      <c r="O16" s="20" t="s">
        <v>28</v>
      </c>
    </row>
    <row r="17" spans="1:15" ht="34.5" thickBot="1">
      <c r="A17" s="58"/>
      <c r="B17" s="53"/>
      <c r="C17" s="11"/>
      <c r="D17" s="12"/>
      <c r="E17" s="24" t="s">
        <v>70</v>
      </c>
      <c r="F17" s="22">
        <v>1238662</v>
      </c>
      <c r="G17" s="61">
        <v>800000</v>
      </c>
      <c r="H17" s="66">
        <v>232295</v>
      </c>
      <c r="I17" s="62"/>
      <c r="J17" s="23"/>
      <c r="K17" s="59">
        <v>567705</v>
      </c>
      <c r="L17" s="22">
        <v>326922</v>
      </c>
      <c r="M17" s="22">
        <v>111740</v>
      </c>
      <c r="N17" s="22"/>
      <c r="O17" s="20"/>
    </row>
    <row r="18" spans="1:15" ht="23.25" thickBot="1">
      <c r="A18" s="56"/>
      <c r="B18" s="53"/>
      <c r="C18" s="11"/>
      <c r="D18" s="12"/>
      <c r="E18" s="24" t="s">
        <v>33</v>
      </c>
      <c r="F18" s="22">
        <v>3699190</v>
      </c>
      <c r="G18" s="22"/>
      <c r="H18" s="64"/>
      <c r="I18" s="12"/>
      <c r="J18" s="23"/>
      <c r="K18" s="15"/>
      <c r="L18" s="22">
        <v>2580901</v>
      </c>
      <c r="M18" s="22">
        <v>1118289</v>
      </c>
      <c r="N18" s="22"/>
      <c r="O18" s="20"/>
    </row>
    <row r="19" spans="1:15" ht="23.25" thickBot="1">
      <c r="A19" s="57"/>
      <c r="B19" s="53"/>
      <c r="C19" s="11"/>
      <c r="D19" s="12"/>
      <c r="E19" s="24" t="s">
        <v>44</v>
      </c>
      <c r="F19" s="22">
        <v>2421680</v>
      </c>
      <c r="G19" s="61">
        <v>1250000</v>
      </c>
      <c r="H19" s="66">
        <v>350406</v>
      </c>
      <c r="I19" s="62"/>
      <c r="J19" s="23"/>
      <c r="K19" s="59">
        <v>899594</v>
      </c>
      <c r="L19" s="22"/>
      <c r="M19" s="22">
        <v>1171680</v>
      </c>
      <c r="N19" s="22"/>
      <c r="O19" s="20"/>
    </row>
    <row r="20" spans="1:15" ht="23.25" thickBot="1">
      <c r="A20" s="57"/>
      <c r="B20" s="53"/>
      <c r="C20" s="11"/>
      <c r="D20" s="12"/>
      <c r="E20" s="24" t="s">
        <v>75</v>
      </c>
      <c r="F20" s="22">
        <v>11248</v>
      </c>
      <c r="G20" s="61">
        <v>11248</v>
      </c>
      <c r="H20" s="66">
        <v>11248</v>
      </c>
      <c r="I20" s="62"/>
      <c r="J20" s="23"/>
      <c r="K20" s="15"/>
      <c r="L20" s="22"/>
      <c r="M20" s="22"/>
      <c r="N20" s="22"/>
      <c r="O20" s="20"/>
    </row>
    <row r="21" spans="1:15" ht="45">
      <c r="A21" s="56"/>
      <c r="B21" s="53">
        <v>600</v>
      </c>
      <c r="C21" s="11">
        <v>60016</v>
      </c>
      <c r="D21" s="12">
        <v>6050</v>
      </c>
      <c r="E21" s="23" t="s">
        <v>3</v>
      </c>
      <c r="F21" s="22">
        <v>9838947</v>
      </c>
      <c r="G21" s="22">
        <v>2735428</v>
      </c>
      <c r="H21" s="65">
        <v>975129</v>
      </c>
      <c r="I21" s="12"/>
      <c r="J21" s="26">
        <v>293000</v>
      </c>
      <c r="K21" s="22">
        <v>1467299</v>
      </c>
      <c r="L21" s="22">
        <v>3936968</v>
      </c>
      <c r="M21" s="22">
        <f>SUM(M13+M14+M16)</f>
        <v>2401709</v>
      </c>
      <c r="N21" s="22">
        <v>764842</v>
      </c>
      <c r="O21" s="20" t="s">
        <v>28</v>
      </c>
    </row>
    <row r="22" spans="1:15" ht="112.5">
      <c r="A22" s="56" t="s">
        <v>36</v>
      </c>
      <c r="B22" s="54">
        <v>700</v>
      </c>
      <c r="C22" s="25">
        <v>70005</v>
      </c>
      <c r="D22" s="25">
        <v>6050</v>
      </c>
      <c r="E22" s="23" t="s">
        <v>35</v>
      </c>
      <c r="F22" s="22">
        <v>1280000</v>
      </c>
      <c r="G22" s="22">
        <v>110000</v>
      </c>
      <c r="H22" s="22">
        <v>110000</v>
      </c>
      <c r="I22" s="12"/>
      <c r="J22" s="23"/>
      <c r="K22" s="15"/>
      <c r="L22" s="22">
        <v>440000</v>
      </c>
      <c r="M22" s="22">
        <v>520000</v>
      </c>
      <c r="N22" s="22">
        <v>210000</v>
      </c>
      <c r="O22" s="20" t="s">
        <v>28</v>
      </c>
    </row>
    <row r="23" spans="1:15" ht="98.25" customHeight="1">
      <c r="A23" s="56" t="s">
        <v>38</v>
      </c>
      <c r="B23" s="54"/>
      <c r="C23" s="25"/>
      <c r="D23" s="25">
        <v>6050</v>
      </c>
      <c r="E23" s="23" t="s">
        <v>87</v>
      </c>
      <c r="F23" s="22">
        <v>800000</v>
      </c>
      <c r="G23" s="22">
        <v>400000</v>
      </c>
      <c r="H23" s="22">
        <v>400000</v>
      </c>
      <c r="I23" s="12"/>
      <c r="J23" s="23"/>
      <c r="K23" s="15"/>
      <c r="L23" s="22">
        <v>400000</v>
      </c>
      <c r="M23" s="22"/>
      <c r="N23" s="22"/>
      <c r="O23" s="20"/>
    </row>
    <row r="24" spans="1:15" ht="87" customHeight="1">
      <c r="A24" s="56" t="s">
        <v>58</v>
      </c>
      <c r="B24" s="54">
        <v>801</v>
      </c>
      <c r="C24" s="25">
        <v>80101</v>
      </c>
      <c r="D24" s="25">
        <v>6050</v>
      </c>
      <c r="E24" s="23" t="s">
        <v>37</v>
      </c>
      <c r="F24" s="22">
        <v>3494000</v>
      </c>
      <c r="G24" s="22">
        <v>12200</v>
      </c>
      <c r="H24" s="22">
        <v>12200</v>
      </c>
      <c r="I24" s="15"/>
      <c r="J24" s="26"/>
      <c r="K24" s="15"/>
      <c r="L24" s="27">
        <v>1200000</v>
      </c>
      <c r="M24" s="27">
        <v>1000000</v>
      </c>
      <c r="N24" s="27">
        <v>1281800</v>
      </c>
      <c r="O24" s="20" t="s">
        <v>28</v>
      </c>
    </row>
    <row r="25" spans="1:15" ht="90">
      <c r="A25" s="68" t="s">
        <v>61</v>
      </c>
      <c r="B25" s="69">
        <v>921</v>
      </c>
      <c r="C25" s="10">
        <v>92109</v>
      </c>
      <c r="D25" s="10">
        <v>6050</v>
      </c>
      <c r="E25" s="13" t="s">
        <v>39</v>
      </c>
      <c r="F25" s="22">
        <v>2683000</v>
      </c>
      <c r="G25" s="22">
        <v>30500</v>
      </c>
      <c r="H25" s="22">
        <v>30500</v>
      </c>
      <c r="I25" s="12"/>
      <c r="J25" s="23"/>
      <c r="K25" s="15"/>
      <c r="L25" s="22"/>
      <c r="M25" s="22">
        <v>1099500</v>
      </c>
      <c r="N25" s="22">
        <v>1553000</v>
      </c>
      <c r="O25" s="20" t="s">
        <v>28</v>
      </c>
    </row>
    <row r="26" spans="1:15" ht="19.5" customHeight="1" thickBot="1">
      <c r="A26" s="92" t="s">
        <v>40</v>
      </c>
      <c r="B26" s="93"/>
      <c r="C26" s="93"/>
      <c r="D26" s="93"/>
      <c r="E26" s="94"/>
      <c r="F26" s="28">
        <f>SUM(F21+F22+F23+F24+F25)</f>
        <v>18095947</v>
      </c>
      <c r="G26" s="28">
        <f>SUM(G21+G22+G23+G24+G25)</f>
        <v>3288128</v>
      </c>
      <c r="H26" s="28">
        <f>SUM(H21+H22+H23+H24+H25)</f>
        <v>1527829</v>
      </c>
      <c r="I26" s="28">
        <f>SUM(I13+I14+I16+I22+I24+I25+I15)</f>
        <v>0</v>
      </c>
      <c r="J26" s="28">
        <f>SUM(J13+J14+J16+J22+J24+J25+J15)</f>
        <v>293000</v>
      </c>
      <c r="K26" s="28">
        <f>SUM(K13+K14+K16+K22+K24+K25+K15)</f>
        <v>1467299</v>
      </c>
      <c r="L26" s="28">
        <v>5976968</v>
      </c>
      <c r="M26" s="28">
        <f>SUM(M13+M14+M16+M22+M24+M25+M15)</f>
        <v>5021209</v>
      </c>
      <c r="N26" s="28">
        <v>3809642</v>
      </c>
      <c r="O26" s="29" t="s">
        <v>11</v>
      </c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0"/>
      <c r="L27" s="3"/>
      <c r="M27" s="3"/>
      <c r="N27" s="3"/>
      <c r="O27" s="3"/>
    </row>
    <row r="28" spans="1:15" ht="12.75">
      <c r="A28" s="31" t="s">
        <v>41</v>
      </c>
      <c r="B28" s="32"/>
      <c r="C28" s="32"/>
      <c r="D28" s="32"/>
      <c r="E28" s="32"/>
      <c r="F28" s="32"/>
      <c r="G28" s="32"/>
      <c r="H28" s="32"/>
      <c r="I28" s="33"/>
      <c r="J28" s="33"/>
      <c r="K28" s="34"/>
      <c r="L28" s="33"/>
      <c r="M28" s="33"/>
      <c r="N28" s="33"/>
      <c r="O28" s="33"/>
    </row>
    <row r="29" spans="1:15" ht="12.75">
      <c r="A29" s="31" t="s">
        <v>42</v>
      </c>
      <c r="B29" s="32"/>
      <c r="C29" s="32"/>
      <c r="D29" s="32"/>
      <c r="E29" s="32"/>
      <c r="F29" s="32"/>
      <c r="G29" s="32"/>
      <c r="H29" s="32"/>
      <c r="I29" s="33"/>
      <c r="J29" s="33"/>
      <c r="K29" s="34"/>
      <c r="L29" s="33"/>
      <c r="M29" s="33"/>
      <c r="N29" s="33"/>
      <c r="O29" s="33"/>
    </row>
    <row r="30" spans="1:15" ht="12.75">
      <c r="A30" s="31" t="s">
        <v>43</v>
      </c>
      <c r="B30" s="32"/>
      <c r="C30" s="32"/>
      <c r="D30" s="32"/>
      <c r="E30" s="32"/>
      <c r="F30" s="32"/>
      <c r="G30" s="32"/>
      <c r="H30" s="32"/>
      <c r="I30" s="33"/>
      <c r="J30" s="33"/>
      <c r="K30" s="34"/>
      <c r="L30" s="33"/>
      <c r="M30" s="33"/>
      <c r="N30" s="33"/>
      <c r="O30" s="33"/>
    </row>
    <row r="31" spans="1:15" ht="12.75">
      <c r="A31" s="31"/>
      <c r="B31" s="32"/>
      <c r="C31" s="32"/>
      <c r="D31" s="32"/>
      <c r="E31" s="32"/>
      <c r="F31" s="32"/>
      <c r="G31" s="32"/>
      <c r="H31" s="32"/>
      <c r="I31" s="33"/>
      <c r="J31" s="33"/>
      <c r="K31" s="34"/>
      <c r="L31" s="85" t="s">
        <v>5</v>
      </c>
      <c r="M31" s="85"/>
      <c r="N31" s="33"/>
      <c r="O31" s="33"/>
    </row>
    <row r="32" spans="1:15" ht="12.75">
      <c r="A32" s="32"/>
      <c r="B32" s="32"/>
      <c r="C32" s="32"/>
      <c r="D32" s="32"/>
      <c r="E32" s="32"/>
      <c r="F32" s="32"/>
      <c r="G32" s="32"/>
      <c r="H32" s="32"/>
      <c r="I32" s="33"/>
      <c r="J32" s="33"/>
      <c r="K32" s="34"/>
      <c r="L32" s="85" t="s">
        <v>0</v>
      </c>
      <c r="M32" s="85"/>
      <c r="N32" s="33"/>
      <c r="O32" s="33"/>
    </row>
    <row r="33" spans="1:15" ht="12.75">
      <c r="A33" s="32"/>
      <c r="B33" s="32"/>
      <c r="C33" s="32"/>
      <c r="D33" s="32"/>
      <c r="E33" s="32"/>
      <c r="F33" s="32"/>
      <c r="G33" s="32"/>
      <c r="H33" s="32"/>
      <c r="I33" s="33"/>
      <c r="J33" s="33"/>
      <c r="K33" s="34"/>
      <c r="N33" s="33"/>
      <c r="O33" s="33"/>
    </row>
    <row r="34" spans="1:15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85" t="s">
        <v>6</v>
      </c>
      <c r="M34" s="85"/>
      <c r="N34" s="35"/>
      <c r="O34" s="33"/>
    </row>
  </sheetData>
  <sheetProtection/>
  <mergeCells count="27">
    <mergeCell ref="G7:N7"/>
    <mergeCell ref="O7:O11"/>
    <mergeCell ref="G8:G11"/>
    <mergeCell ref="A5:O5"/>
    <mergeCell ref="L1:M1"/>
    <mergeCell ref="N1:O1"/>
    <mergeCell ref="L3:M3"/>
    <mergeCell ref="N3:O3"/>
    <mergeCell ref="K2:N2"/>
    <mergeCell ref="L34:M34"/>
    <mergeCell ref="H8:K8"/>
    <mergeCell ref="L8:L11"/>
    <mergeCell ref="M8:M11"/>
    <mergeCell ref="H9:H11"/>
    <mergeCell ref="I9:I11"/>
    <mergeCell ref="J9:J11"/>
    <mergeCell ref="K9:K11"/>
    <mergeCell ref="A26:E26"/>
    <mergeCell ref="L31:M31"/>
    <mergeCell ref="L32:M32"/>
    <mergeCell ref="N8:N11"/>
    <mergeCell ref="A7:A11"/>
    <mergeCell ref="B7:B11"/>
    <mergeCell ref="C7:C11"/>
    <mergeCell ref="D7:D11"/>
    <mergeCell ref="E7:E11"/>
    <mergeCell ref="F7:F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</cp:lastModifiedBy>
  <cp:lastPrinted>2009-10-02T10:27:22Z</cp:lastPrinted>
  <dcterms:created xsi:type="dcterms:W3CDTF">1997-02-26T13:46:56Z</dcterms:created>
  <dcterms:modified xsi:type="dcterms:W3CDTF">2009-11-03T13:55:35Z</dcterms:modified>
  <cp:category/>
  <cp:version/>
  <cp:contentType/>
  <cp:contentStatus/>
</cp:coreProperties>
</file>