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Wydatki" sheetId="1" r:id="rId1"/>
    <sheet name="GFOŚ Stan" sheetId="2" r:id="rId2"/>
    <sheet name="Stan budżetu" sheetId="3" r:id="rId3"/>
    <sheet name="Przychody" sheetId="4" r:id="rId4"/>
    <sheet name="GFOŚ" sheetId="5" r:id="rId5"/>
    <sheet name="Inwestycje " sheetId="6" r:id="rId6"/>
    <sheet name="Dochody" sheetId="7" r:id="rId7"/>
    <sheet name="WPI " sheetId="8" r:id="rId8"/>
  </sheets>
  <definedNames/>
  <calcPr fullCalcOnLoad="1"/>
</workbook>
</file>

<file path=xl/comments3.xml><?xml version="1.0" encoding="utf-8"?>
<comments xmlns="http://schemas.openxmlformats.org/spreadsheetml/2006/main">
  <authors>
    <author>AK</author>
  </authors>
  <commentList>
    <comment ref="A28" authorId="0">
      <text>
        <r>
          <rPr>
            <b/>
            <sz val="8"/>
            <rFont val="Tahoma"/>
            <family val="0"/>
          </rPr>
          <t>AK:</t>
        </r>
        <r>
          <rPr>
            <sz val="8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0"/>
          </rPr>
          <t>AK:</t>
        </r>
        <r>
          <rPr>
            <sz val="8"/>
            <rFont val="Tahoma"/>
            <family val="0"/>
          </rPr>
          <t xml:space="preserve">
</t>
        </r>
      </text>
    </comment>
    <comment ref="A123" authorId="0">
      <text>
        <r>
          <rPr>
            <b/>
            <sz val="8"/>
            <rFont val="Tahoma"/>
            <family val="0"/>
          </rPr>
          <t>AK: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0"/>
          </rPr>
          <t>AK: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<sst xmlns="http://schemas.openxmlformats.org/spreadsheetml/2006/main" count="517" uniqueCount="304">
  <si>
    <t>Załącznik Nr 1</t>
  </si>
  <si>
    <t>Rady Miejskiej w Drobinie</t>
  </si>
  <si>
    <t>ZMIANY W WYDATKACH BUDŻETU MIASTA I GMINY DROBIN NA 2008R.</t>
  </si>
  <si>
    <t>Dział</t>
  </si>
  <si>
    <t>Rozdz.</t>
  </si>
  <si>
    <t>§</t>
  </si>
  <si>
    <t>Treść</t>
  </si>
  <si>
    <t>Bieżące</t>
  </si>
  <si>
    <t>Majątkowe</t>
  </si>
  <si>
    <t>zwiększa</t>
  </si>
  <si>
    <t>zmniejsza</t>
  </si>
  <si>
    <t>O10</t>
  </si>
  <si>
    <t>Rolnictwo i łowiectwo</t>
  </si>
  <si>
    <t>O1010</t>
  </si>
  <si>
    <t>Infrastruktura wodociągowa i sanitacyjna wsi</t>
  </si>
  <si>
    <t>Wydatki inwestycyjne jednostek budżetowych - Opracowanie projektu budowlanego zamiennego uwzględniającego zmiany wprowadzone w trakcie budowy oczyszczalni ścieków w Łęgu Probostwie</t>
  </si>
  <si>
    <t>Transport i łączność</t>
  </si>
  <si>
    <t>Drogi publiczne gminne</t>
  </si>
  <si>
    <t>Wydatki inwestycyjne jednostek budżetowych</t>
  </si>
  <si>
    <t>Oświata i wychowanie</t>
  </si>
  <si>
    <t>Szkoły podstawowe</t>
  </si>
  <si>
    <t>Pozostała działalność</t>
  </si>
  <si>
    <t>Wydatki inwestycyjne jednostek budżetowych - Przebudowa  i adaptacja budynku gospodarczego na mieszkania socjalne położone przy ul.Tupadzkiej w Drobinie</t>
  </si>
  <si>
    <t>wydatki inwestycyjne jednostek budżetowych - Odnowa kamieniczek w centrum Drobina</t>
  </si>
  <si>
    <t>Razem:</t>
  </si>
  <si>
    <t>Przewodniczący</t>
  </si>
  <si>
    <t>Maciej Klekowicki</t>
  </si>
  <si>
    <t>Handel</t>
  </si>
  <si>
    <t>Zakup materiałów i wyposażenia</t>
  </si>
  <si>
    <t>Działalność usługowa</t>
  </si>
  <si>
    <t>Zakup usług pozostałych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</si>
  <si>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</si>
  <si>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</si>
  <si>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</t>
  </si>
  <si>
    <t>Wynagrodzenia osobowe pracowników</t>
  </si>
  <si>
    <t>Szkoła w Drobinie</t>
  </si>
  <si>
    <t>Opieka społeczna</t>
  </si>
  <si>
    <t>Limity wydatków na wieloletnie programy inwestycyjne w latach 2008 - 2010</t>
  </si>
  <si>
    <t>w złotych</t>
  </si>
  <si>
    <t>Lp.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</si>
  <si>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</si>
  <si>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</si>
  <si>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</si>
  <si>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</si>
  <si>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</si>
  <si>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</si>
  <si>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</si>
  <si>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</si>
  <si>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</si>
  <si>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</si>
  <si>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</si>
  <si>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</si>
  <si>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</si>
  <si>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</si>
  <si>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010</t>
  </si>
  <si>
    <t>UMiG Drobin</t>
  </si>
  <si>
    <t>2.</t>
  </si>
  <si>
    <t>Wydatki inwestycyjne jednostek budżetowych - Przebudowa dwóch odcinków dróg powiatowych relacji Nagórki Dobrskie-Warszewka-Wrogocin-Setropie</t>
  </si>
  <si>
    <t>3.</t>
  </si>
  <si>
    <t>4.</t>
  </si>
  <si>
    <t>5.</t>
  </si>
  <si>
    <t>Wydatki inwestycyjne jednostek budżetowych - Przebudowa drogi gminnej  Nr 290502 W Mogielnica-Kowalewo</t>
  </si>
  <si>
    <t>6.</t>
  </si>
  <si>
    <t>Wydatki inwestycyjne jednostek budżetowych - Przebudowa drogi gminnej Nr 290501W w Siemieniu</t>
  </si>
  <si>
    <t>A - 200000</t>
  </si>
  <si>
    <t>7.</t>
  </si>
  <si>
    <t>8.</t>
  </si>
  <si>
    <t>9.</t>
  </si>
  <si>
    <t>Wydatki inwestycyjne jednostek budżetowych - Remont budynków dydaktycznych A i B oraz sali gimnastycznej, Zespołu Szkół w Drobinie -wykonanie dokumentacji projektowej i Studium Wykonalności projektu</t>
  </si>
  <si>
    <t>10.</t>
  </si>
  <si>
    <t>Wydatki inwestycyjne jednostek budżetowych - Termomodernizacja budynku przedszkola przy ul. Przyszłość 14 w Drobinie</t>
  </si>
  <si>
    <t>11.</t>
  </si>
  <si>
    <t>wydatki inwestycyjne jednostek budżetowych - Urządzenie parku przy ul. Rynek w Drobinie</t>
  </si>
  <si>
    <t>12.</t>
  </si>
  <si>
    <t>13.</t>
  </si>
  <si>
    <t>Wydatki inwestycyjne jednostek budżetowych - Budowa boiska sportowego w Łęgu Probostwie</t>
  </si>
  <si>
    <t>14.</t>
  </si>
  <si>
    <t>Ogółem</t>
  </si>
  <si>
    <t>x</t>
  </si>
  <si>
    <t>Zadania inwestycyjne w 2008 r.</t>
  </si>
  <si>
    <t>Nazwa zadania inwestycyjnego</t>
  </si>
  <si>
    <t>środki pochodzące
z innych  źródeł*</t>
  </si>
  <si>
    <t>01010</t>
  </si>
  <si>
    <t>Wydatki inwestycyjne jednostek budżetowych - Spięcie sieci wodociągowych: Karsy, Łęg Probostwo-Brelki, Kowalewo-Mogielnica, Brzechowo</t>
  </si>
  <si>
    <t>01041</t>
  </si>
  <si>
    <t>Program Rozwoju Obszarów Wiejskich 2007-2013</t>
  </si>
  <si>
    <t>Wydatki inwestycyjne jednostek budżetowych - Przebudowa dróg: Drobin-Dobrosielice-Kowalewo, Świerczynek Siemienie, Mogielnica-Kowalewo</t>
  </si>
  <si>
    <t>Wydatki inwestycyjne jednostek budżetowych - Budowa ścieżki rowerowej Drobin-Świerczynek</t>
  </si>
  <si>
    <t>wydatki inwestycyjne jednostek budżetowych - Przebudowa drogi gminnej w Świerczynku - II etap</t>
  </si>
  <si>
    <t>A - 95 133</t>
  </si>
  <si>
    <t>Wydatki na zakupy inwestycyjne jednostek budżetowych  - zakup pieca do kotłowni gminnej</t>
  </si>
  <si>
    <t>15.</t>
  </si>
  <si>
    <t>wydatki na zakupy inwestycyjne jednostek budżetowych - zakup mieszkania komunalnego</t>
  </si>
  <si>
    <t>Wydatki na zakupy inwestycyjne jednostek budżetowych - do Sali konferencyjnej</t>
  </si>
  <si>
    <t>Wydatki na zakupy inwestycyjne jednostek budżetowych - Zakup samochodu - 71.960,-zł, zakup sprzętu komputerowego - 25.000,-</t>
  </si>
  <si>
    <t>Wydatki inwestycyjne jednostek budżetowych - Budowa hali sportowej przy Zespole Szkół w Drobinie</t>
  </si>
  <si>
    <t>A - 640 000</t>
  </si>
  <si>
    <t>Wydatki inwestycyjne jednostek budżetowych - Wykonanie nowych punktów świetlnych</t>
  </si>
  <si>
    <t>Wydatki inwestycyjne jednostek budżetowych - Miejski Ośrodek Kultury - koncepcja architektoniczno - budowlana + dokumentacja projektowa + SW</t>
  </si>
  <si>
    <t>wydatki inwestycyjne jednostek budżetowych - Ogrodzenie płyty boiska Miejskiego Ośrodka Sportu i rekreacji w Drobinie - inspektor nadzoru</t>
  </si>
  <si>
    <t>wydatki inwestycyjne jednostek budżetowych - wykonanie dokumentacji projektowo-kosztorysowej na: parking przy Miejskim Ośrodku Sportu i Rekreacji w Drobinie, parking przy M-G Przedszkolu w Drobinie,                    pasaż spacerowy od ul.Płockiej do ul.Przyszłość i od ul.Przyszłość do     ul.Nowej w Drobinie</t>
  </si>
  <si>
    <t>Wydatki inwestycyjne jednostek budżetowych - Przebudowa ulic w mieście Drobinie: Przyszłość, Kryskich, Mniszkówny, Św.Stanisława Kostki, Ogrodowa, Komisji Edukacji Narodowej oraz ul. Płocka na odcinku od              ul.Przyszłość do drogi powiatowej Nr 193</t>
  </si>
  <si>
    <t>Wydatki inwestycyjne jednostek budżetowych - Przebudowa dróg gminnych w północno-wschodniej części gminy Drobin powiat Płocki: Cieszewo-Maliszewko, Stanisławowo-Cieszewko, Nagórki Dobrskie, Warszewka, Wrogocin, Setropie</t>
  </si>
  <si>
    <t>Załącznik Nr 3a</t>
  </si>
  <si>
    <t>Załącznik Nr 3</t>
  </si>
  <si>
    <t>Rady Miejskiej w  Drobinie</t>
  </si>
  <si>
    <t>Zakup usług remontowych</t>
  </si>
  <si>
    <t>Dowożenie uczniów do szkół</t>
  </si>
  <si>
    <t>Wydatki inwestycyjne jednostek budżetowych          Modernizacja i przebudowa dróg w Gminach regionu płockiego szansą ich dynamicznego rozwoju</t>
  </si>
  <si>
    <t>ZMIANY W DOCHODACH BUDŻETU MIASTA I GMINY DROBIN NA 2008R.</t>
  </si>
  <si>
    <t>Dochody od osób prawnych, od osób fizycznych i od innych jednostek nieposiadających osobowości prawnej oraz wydatki związane z ich poborem</t>
  </si>
  <si>
    <t>Razem</t>
  </si>
  <si>
    <t>Wpływy z innych opłat stanowiących dochody jednostek samorządu terytorialnego na podstawie ustaw</t>
  </si>
  <si>
    <t>O480</t>
  </si>
  <si>
    <t>Wpływy z opłat za wydawanie zezwoleń na sprzedaż alkoholu</t>
  </si>
  <si>
    <t>Ochrona zdrowia</t>
  </si>
  <si>
    <t>Przeciwdziałanie alkoholizmowi</t>
  </si>
  <si>
    <t>Załącznik Nr 2</t>
  </si>
  <si>
    <t>Załącznik Nr 4</t>
  </si>
  <si>
    <t>Zwiększa</t>
  </si>
  <si>
    <t>Zmniejsza</t>
  </si>
  <si>
    <t>Przychody</t>
  </si>
  <si>
    <t>Przychody budżetu w 2008 r.</t>
  </si>
  <si>
    <t>Klasyfikacja
§</t>
  </si>
  <si>
    <t>Przychody ogółem:</t>
  </si>
  <si>
    <t>Przychody z zaciągniętych pożyczek i kredytów na rynku krajowym</t>
  </si>
  <si>
    <t>§ 952</t>
  </si>
  <si>
    <t>Załącznik Nr 5</t>
  </si>
  <si>
    <t>Wydatki na zakupy inwestycyjne jednostek budżetowych - zakup komputera i drukarki</t>
  </si>
  <si>
    <t>A - 6 000</t>
  </si>
  <si>
    <t>Dochody</t>
  </si>
  <si>
    <t>Wydatki</t>
  </si>
  <si>
    <t>Wynik budżetu</t>
  </si>
  <si>
    <t>Finansowanie</t>
  </si>
  <si>
    <t>Rozchody</t>
  </si>
  <si>
    <t>Stan na 07.07.2008r</t>
  </si>
  <si>
    <t xml:space="preserve">Bieżące </t>
  </si>
  <si>
    <t>Zarządzenie           Nr 84/08 z        28 lipca 2008r.</t>
  </si>
  <si>
    <t>Zarządzenie           Nr 89/08 z                      18 sierpnia 2008r.</t>
  </si>
  <si>
    <t>Stan na 11.09.2008r</t>
  </si>
  <si>
    <t>Stan środków na początek roku</t>
  </si>
  <si>
    <r>
      <t xml:space="preserve">Przychody </t>
    </r>
    <r>
      <rPr>
        <sz val="10"/>
        <rFont val="Arial"/>
        <family val="2"/>
      </rPr>
      <t>§</t>
    </r>
    <r>
      <rPr>
        <sz val="10"/>
        <rFont val="Arial CE"/>
        <family val="0"/>
      </rPr>
      <t>0690</t>
    </r>
  </si>
  <si>
    <t>Ogółem środki</t>
  </si>
  <si>
    <t>Wydatki majątkowe</t>
  </si>
  <si>
    <t>§6110</t>
  </si>
  <si>
    <t>Uchwała Rady Miejskiej                      Nr 126/XXVIII/08 z 11września 2008r.</t>
  </si>
  <si>
    <t xml:space="preserve">                 w złotych</t>
  </si>
  <si>
    <t>rubr. 10</t>
  </si>
  <si>
    <t>B - 50 000</t>
  </si>
  <si>
    <t xml:space="preserve">rubr. 10                                                                                                                                                                                                               </t>
  </si>
  <si>
    <r>
      <t>A</t>
    </r>
    <r>
      <rPr>
        <sz val="10"/>
        <rFont val="Arial CE"/>
        <family val="0"/>
      </rPr>
      <t xml:space="preserve"> - Dotacje i środki z budżetu państwa </t>
    </r>
  </si>
  <si>
    <r>
      <t>B</t>
    </r>
    <r>
      <rPr>
        <sz val="10"/>
        <rFont val="Arial CE"/>
        <family val="0"/>
      </rPr>
      <t xml:space="preserve"> - Środki i dotacje otrzymane od innych jst oraz innych jednostek zaliczanych do sektora finansów publicznych   </t>
    </r>
  </si>
  <si>
    <r>
      <t>C</t>
    </r>
    <r>
      <rPr>
        <sz val="10"/>
        <rFont val="Arial CE"/>
        <family val="0"/>
      </rPr>
      <t xml:space="preserve"> - Inne źródła</t>
    </r>
  </si>
  <si>
    <r>
      <t>B</t>
    </r>
    <r>
      <rPr>
        <sz val="10"/>
        <rFont val="Arial CE"/>
        <family val="0"/>
      </rPr>
      <t xml:space="preserve"> - Środki i dotacje otrzymane od innych jst oraz innych jednostek zaliczanych do sektora finansów publicznych                                      </t>
    </r>
  </si>
  <si>
    <t>Stan budżetu na dzień 11 września 2008r.</t>
  </si>
  <si>
    <t xml:space="preserve">Wydatki inwestycyjne jednostek budżetowych - Budowa boiska sportowego w Drobinie  </t>
  </si>
  <si>
    <t xml:space="preserve">zgodnie z BESTIA </t>
  </si>
  <si>
    <t>BESTIA</t>
  </si>
  <si>
    <t>Winno być</t>
  </si>
  <si>
    <t>Bezpieczeństwo publiczne i ochrona przeciwpożarowa</t>
  </si>
  <si>
    <t>Ochotnicze straże pożarne</t>
  </si>
  <si>
    <t>Podróże służbowe krajowe</t>
  </si>
  <si>
    <t>Wydatki inwestycyjne funduszy celowych</t>
  </si>
  <si>
    <t>Wydatki bieżace</t>
  </si>
  <si>
    <t>§4210</t>
  </si>
  <si>
    <t>§4300</t>
  </si>
  <si>
    <t>rok 2008 (8+9+10+11)</t>
  </si>
  <si>
    <t>do uchwały Nr /XXXI/08</t>
  </si>
  <si>
    <t>z dnia 24 listopada 2008r.</t>
  </si>
  <si>
    <t>z dnia  24 listopada 2008r.</t>
  </si>
  <si>
    <t>Wynagrodzenia agencyjno-prowizyjne</t>
  </si>
  <si>
    <t>Wynagrodzenia bezosobowe -                                 doradztwo finansowe i prawne</t>
  </si>
  <si>
    <t>Administracja publiczna</t>
  </si>
  <si>
    <t>Rady gmin</t>
  </si>
  <si>
    <t>Składki na Fundusz Pracy</t>
  </si>
  <si>
    <t>Składki na ubezpieczenia społeczne</t>
  </si>
  <si>
    <t>Pobór podatków, opłat i nieopodatkowanych należności budżetowych</t>
  </si>
  <si>
    <t>Licea Ogólnokształcące</t>
  </si>
  <si>
    <t>Gimnazja</t>
  </si>
  <si>
    <t>Gimnazjum w Drobinie</t>
  </si>
  <si>
    <t>Dodatkowe wynagrodzenie roczne</t>
  </si>
  <si>
    <t>Zakup usług pozostałych - Program Integracji Społecznej</t>
  </si>
  <si>
    <t>Zakup materiałów i wyposażenia - Program Integracji Społecznej</t>
  </si>
  <si>
    <t>Wydatki inwestycyjne jednostek budżetowych - Finansowanie programów i projektów ze środków funduszy strukturalnych, Funduszu Spójności oraz z funduszy unijnych finansujących Wspólną Politykę Rolną - Budowa oczyszczalni ścieków z kanalizacją sanitarną w PGR Krajkowo</t>
  </si>
  <si>
    <t>Wydatki inwestycyjne jednostek budżetowych - Współfinansowanie programów i projektów realizowanych ze środków funduszy strukturalnych, Funduszu Spójności oraz z funduszy unijnych finansujących Wspólną Politykę Rolną - Budowa oczyszczalni ścieków z kanalizacją sanitarną w PGR Krajkowo</t>
  </si>
  <si>
    <t>O1041</t>
  </si>
  <si>
    <t>Wydatki inwestycyjne jednostek budżetowych - Współfinansowanie programów i projektów realizowanych ze środków funduszy strukturalnych, Funduszu Spójności oraz z funduszy unijnych finansujących Wspólną Politykę Rolną - Urządzenie centrum wsi Łęg Probostwo poprzez przebudowę komunikacji lokalnej</t>
  </si>
  <si>
    <t>Przebudowa drogi gminnej Nr 290501 W w Siemieniu</t>
  </si>
  <si>
    <t>Przebudowa ulicy Powstania Styczniowego - projekt</t>
  </si>
  <si>
    <t>Przebudowa drogi Kuchary-Cieśle Nr 290511 W - projekt</t>
  </si>
  <si>
    <t>Dodatki mieszkaniowe</t>
  </si>
  <si>
    <t>świadczenia społeczne</t>
  </si>
  <si>
    <t>Ośrodki pomocy społecznej</t>
  </si>
  <si>
    <t>zakup materiałów i wyposażenia</t>
  </si>
  <si>
    <t>zakup usług pozostałych</t>
  </si>
  <si>
    <t>zakup akcesoriów komputerowych, w tym programów i licencji</t>
  </si>
  <si>
    <t>Wydatki inwestycyjne jednostek budżetowych - Urządzenie centrum wsi Łęg Probostwo poprzez przebudowę komunikacji lokalnej</t>
  </si>
  <si>
    <t>Przebudowa drogi gminnej w Świerczynku -             II etap</t>
  </si>
  <si>
    <t xml:space="preserve"> Budowa ścieżki rowerowej Drobin-Świerczynek</t>
  </si>
  <si>
    <t>Różne wydatki na rzecz osób fizycznych</t>
  </si>
  <si>
    <t>Wydatki inwestyvyjne jednostek budżetowych - Urządzenie centrum wsi Łęg Probostwo poprzez przebudowę komunikacji lokalnej</t>
  </si>
  <si>
    <t>do uchwały Nr  /XXXI/08</t>
  </si>
  <si>
    <t xml:space="preserve">           Zmiany w planie wydatków                                                      Gminnego Funduszu Ochrony Środowiska i Gospodarki Wodnej                                                                                                                                                                                 na 2008 rok</t>
  </si>
  <si>
    <t>Stan Gminnego Funduszu Ochrony Środowiska i Gospodarki Wodnej                                 na dzień 24 listopada 2008r.</t>
  </si>
  <si>
    <t xml:space="preserve">Uchwała Rady Miejskiej                      Nr XXXI/08                             z 24 listopada 2008r. </t>
  </si>
  <si>
    <t>Stan na 24.11.2008r</t>
  </si>
  <si>
    <t>O460</t>
  </si>
  <si>
    <t>Wpływy z opłaty eksploatacyjnej</t>
  </si>
  <si>
    <t>O430</t>
  </si>
  <si>
    <t>Wpływy z opłaty targowej</t>
  </si>
  <si>
    <t xml:space="preserve">Oświata i wychowanie </t>
  </si>
  <si>
    <t>Przedszkola</t>
  </si>
  <si>
    <t>O830</t>
  </si>
  <si>
    <t>Przedszkole Drobin</t>
  </si>
  <si>
    <t>Wpływy z usług - żywienie</t>
  </si>
  <si>
    <t>Modernizacja i przebudowa dróg w Gminach regionu płockiego szansą ich dynamicznego rozwoju</t>
  </si>
  <si>
    <t>Zakup usług pozostałych - koszty i prowizje bankowe</t>
  </si>
  <si>
    <t>Wydatki osobowe niezaliczane do wynagrodzeń</t>
  </si>
  <si>
    <t>Przedszkole w Drobinie</t>
  </si>
  <si>
    <t>Zakup środków żywności</t>
  </si>
  <si>
    <r>
      <t xml:space="preserve">Rozdział 71095 </t>
    </r>
    <r>
      <rPr>
        <sz val="10"/>
        <rFont val="Arial"/>
        <family val="2"/>
      </rPr>
      <t>§</t>
    </r>
    <r>
      <rPr>
        <sz val="10"/>
        <rFont val="Arial CE"/>
        <family val="0"/>
      </rPr>
      <t xml:space="preserve"> - Decyzja Starosty Płockiego Nr RŚ.III.7513/14/2008 z dnia 04.09.2008r.- opłata eksploatacyjna za wydobytą kopalinę - </t>
    </r>
  </si>
  <si>
    <t>piasek</t>
  </si>
  <si>
    <t>Gospodarka komunalna i ochrona środowiska</t>
  </si>
  <si>
    <t>Utrzymanie zieleni w miastach i gminach</t>
  </si>
  <si>
    <t>Kultura fizyczna i sport</t>
  </si>
  <si>
    <t>Instytucju kultury fizycznej</t>
  </si>
  <si>
    <t>Program rozwoju Obszarów Wiejskich                 2007-2013</t>
  </si>
  <si>
    <t>Środki na dofinansowanie własnych inwestycji gmin pozyskane z innych źródeł - Urządzenie centrum wsi Łęg Probostwo poprzez przebudowę komunikacji lokalnej</t>
  </si>
  <si>
    <t>Wydatki inwestycyjne jednostek budżetowych - Finansowanie programów i projektów ze środków funduszy strukturalnych, Funduszu Spójności oraz z funduszy unijnych finansujących Wspólną Politykę Rolną - Urządzenie centrum wsi Łęg Probostwo poprzez przebudowę komunikacji lokalnej</t>
  </si>
  <si>
    <t>Różne rozliczenia</t>
  </si>
  <si>
    <t>Uzupełnienie subwencji ogólnej dla jednostek samorzadu terytorialnego</t>
  </si>
  <si>
    <t>Środki na uzupełnienie dochodów gmin</t>
  </si>
  <si>
    <t>Środki na dofinansowanie własnych inwestycji gmin pozyskane z innych źródeł - Budowa oczyszczalni ścieków z kanalizacją sanitarną w PGR Krajkowo</t>
  </si>
  <si>
    <t>Gospodarka ściekowa i ochrona wód</t>
  </si>
  <si>
    <t>Wpływy z różnych rozliczeń</t>
  </si>
  <si>
    <t>O1095</t>
  </si>
  <si>
    <t>Środki na dofinansowanie własnych inwestycji gmin pozyskane z innych źródeł - wpłata za przyłącza wodociągowe z lat poprzednich</t>
  </si>
  <si>
    <t>Wpływy z tytułu pomocy finansowej udzielanej między jednostkami samorzadu terytorialnego na dofinansowanie własnych zadań inwestycyjnych i zakupów inwestycyjnych - Przebudowa drogi gminnej Nr 290501 W w Siemieniu</t>
  </si>
  <si>
    <t>Gospodarka mieszkaniowa</t>
  </si>
  <si>
    <t>Gospodarka gruntami i nieruchomościami</t>
  </si>
  <si>
    <t>O780</t>
  </si>
  <si>
    <t>O920</t>
  </si>
  <si>
    <t>Dochody ze zbycia praw majątkowych</t>
  </si>
  <si>
    <t>Pozostałe odsetki</t>
  </si>
  <si>
    <t>Przedszkole Łęg</t>
  </si>
  <si>
    <t>Pomoc społeczna</t>
  </si>
  <si>
    <t>Świadczenia rodzinne, zaliczka alimentacyjna oraz składki na ubezpieczenia emerytalne i rentowe z ubezpieczenia społecznego</t>
  </si>
  <si>
    <t>Dochody jednostek samorządu terytorialnego związane z realizacją zadań z zakresu administracji rządowej oraz innych zadań zleconych ustawami</t>
  </si>
  <si>
    <t>Utrzymanie zieleni w maistach i gminach</t>
  </si>
  <si>
    <t>Urzędy wojewódzkie</t>
  </si>
  <si>
    <t>O970</t>
  </si>
  <si>
    <t>Urzędy gmin</t>
  </si>
  <si>
    <t>Wpływy z różnych dochodów</t>
  </si>
  <si>
    <t>O360</t>
  </si>
  <si>
    <t>Podatek od spadków i darowizn</t>
  </si>
  <si>
    <t>wpływy z podatku rolnego, podatku leśnego, podatku od spadków i darowizn, podatku od czynności cywilnoprawnych oraz podatków i opłat lokalnych od osób fizycznych</t>
  </si>
  <si>
    <t>O500</t>
  </si>
  <si>
    <t>Podatek od czynności cywilnoprawnych</t>
  </si>
  <si>
    <t>O690</t>
  </si>
  <si>
    <t>Wpływy z różnych opłat</t>
  </si>
  <si>
    <t>O910</t>
  </si>
  <si>
    <t>Odsetki od nieterminowych wpłat z tytułu podatków i opłat</t>
  </si>
  <si>
    <t>OO20</t>
  </si>
  <si>
    <t>Podatek dochodowy od osób prawnych</t>
  </si>
  <si>
    <t>Udziały gmin w podatkach stanowiących dochód budżetu państwa</t>
  </si>
  <si>
    <t xml:space="preserve">Wpływy z usług </t>
  </si>
  <si>
    <t>Zakup usług pozostałych - dopłata do wody</t>
  </si>
  <si>
    <t>Wytwarzanie i zaopatrywanie w energię elektryczną, gaz i wodę</t>
  </si>
  <si>
    <t>Dostarczanie wody</t>
  </si>
  <si>
    <t xml:space="preserve"> Przebudowa drogi gminnej  Nr 290502 W Mogielnica-Kowalewo</t>
  </si>
  <si>
    <t>Plany zagospodarowania przestrzennego</t>
  </si>
  <si>
    <t>Przedszkole w Łęgu Probostwie</t>
  </si>
  <si>
    <t>Obiekty sportowe</t>
  </si>
  <si>
    <t>Budowa boiska sportowego w Łęgu Probostwie</t>
  </si>
  <si>
    <t xml:space="preserve">Budowa boiska sportowego w Drobinie  </t>
  </si>
  <si>
    <t>Zakup usług pozostałych - dopłata do ścieków</t>
  </si>
  <si>
    <t>Gospodarka ściekowa i ochron wód</t>
  </si>
  <si>
    <t>Kultura i ochrona dziedzictwa narodowgo</t>
  </si>
  <si>
    <t>Domy i ośrodki kultury, świetlice i kluby</t>
  </si>
  <si>
    <t>Oświetlenie ulic, placów i dróg</t>
  </si>
  <si>
    <t>Zakup energii</t>
  </si>
  <si>
    <t>Wykonanie nowych punktów świetlnych</t>
  </si>
  <si>
    <t>Budowa sieci monitoringu i modernizacja oświetlenia rynku w Drobinie</t>
  </si>
  <si>
    <t>Wydatki inwestycyjne jednostek budżetowych - Budowa kanalizacji sanitarnej w PGR Krajkowo</t>
  </si>
  <si>
    <t>Środki na dofinansowanie własnych inwestycji gmin pozyskane z innych źródeł - Budowa kanalizacji sanitarnej w PGR Krajkowo</t>
  </si>
  <si>
    <t>poz. 2,7 - Urząd Marszałkowski</t>
  </si>
  <si>
    <t>poz. 8 - budżet państwa</t>
  </si>
  <si>
    <t>poz. 12 - UKFiS</t>
  </si>
  <si>
    <t>poz. 13 - wojewoda</t>
  </si>
  <si>
    <t>C- 50 000</t>
  </si>
  <si>
    <t>poz. 3 - środki z Agencji Nieruchomości Rolnej</t>
  </si>
  <si>
    <t>B - 177 537</t>
  </si>
  <si>
    <t>Program Rozwoju Obszarów Wiejskich                   2007-2013</t>
  </si>
  <si>
    <r>
      <t xml:space="preserve">Dział 010, 400, 500, 600, 700,  710, 750, 754, 756, 757, 801, 851, 852, 900, 921, 926- </t>
    </r>
    <r>
      <rPr>
        <sz val="10"/>
        <rFont val="Arial CE"/>
        <family val="0"/>
      </rPr>
      <t>zmian dokonano w celu realnego wykonania budżetu</t>
    </r>
  </si>
  <si>
    <t>Różne opłaty i składki -                                        Opłata eksploatacyjna</t>
  </si>
  <si>
    <t>Cmentarze</t>
  </si>
  <si>
    <t>poz. 5 - środki z Urzędu Marszałkowskiego</t>
  </si>
  <si>
    <t>Stan budżetu na dzień 24 listopada 2008r.</t>
  </si>
  <si>
    <t>Stan na 30.09.2008r</t>
  </si>
  <si>
    <t>Zarządzenie Nr 101/08 z                              30 października 2008r.</t>
  </si>
  <si>
    <t>Zarządzenie               Nr 105/08 z                              13 listopada 2008r.</t>
  </si>
  <si>
    <t>Uchwała z                     24 listopada 2008r.</t>
  </si>
  <si>
    <t>Stan na 24.11.2008r.</t>
  </si>
  <si>
    <t>Stan na 30.09.2008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</si>
</sst>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#,##0\ _z_ł"/>
    <numFmt numFmtId="174" formatCode="#,##0.00_ ;\-#,##0.00\ "/>
  </numFmts>
  <fonts count="53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3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3" fontId="3" fillId="0" borderId="10" xfId="0" applyNumberFormat="1" applyFont="1" applyBorder="1" applyAlignment="1">
      <alignment/>
    </xf>
    <xf numFmtId="43" fontId="3" fillId="0" borderId="10" xfId="42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43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3" fontId="3" fillId="0" borderId="10" xfId="42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0" fontId="2" fillId="0" borderId="10" xfId="0" applyFont="1" applyBorder="1" applyAlignment="1">
      <alignment wrapText="1"/>
    </xf>
    <xf numFmtId="43" fontId="2" fillId="0" borderId="10" xfId="42" applyFont="1" applyBorder="1" applyAlignment="1">
      <alignment/>
    </xf>
    <xf numFmtId="43" fontId="4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43" fontId="0" fillId="0" borderId="12" xfId="42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0" borderId="10" xfId="42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Border="1" applyAlignment="1">
      <alignment vertical="center" wrapText="1"/>
    </xf>
    <xf numFmtId="172" fontId="0" fillId="0" borderId="14" xfId="42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 wrapText="1"/>
    </xf>
    <xf numFmtId="172" fontId="0" fillId="0" borderId="10" xfId="42" applyNumberFormat="1" applyFont="1" applyBorder="1" applyAlignment="1">
      <alignment vertical="center" wrapText="1"/>
    </xf>
    <xf numFmtId="172" fontId="0" fillId="0" borderId="10" xfId="42" applyNumberFormat="1" applyFont="1" applyBorder="1" applyAlignment="1">
      <alignment/>
    </xf>
    <xf numFmtId="172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42" applyFont="1" applyBorder="1" applyAlignment="1">
      <alignment/>
    </xf>
    <xf numFmtId="43" fontId="4" fillId="0" borderId="0" xfId="42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43" fontId="3" fillId="0" borderId="0" xfId="42" applyFont="1" applyBorder="1" applyAlignment="1">
      <alignment/>
    </xf>
    <xf numFmtId="0" fontId="0" fillId="0" borderId="0" xfId="0" applyFont="1" applyBorder="1" applyAlignment="1">
      <alignment wrapText="1"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wrapText="1"/>
    </xf>
    <xf numFmtId="43" fontId="3" fillId="0" borderId="10" xfId="42" applyNumberFormat="1" applyFont="1" applyBorder="1" applyAlignment="1">
      <alignment horizontal="right"/>
    </xf>
    <xf numFmtId="0" fontId="0" fillId="0" borderId="15" xfId="0" applyBorder="1" applyAlignment="1">
      <alignment wrapText="1"/>
    </xf>
    <xf numFmtId="43" fontId="0" fillId="0" borderId="10" xfId="42" applyNumberFormat="1" applyFont="1" applyBorder="1" applyAlignment="1">
      <alignment horizontal="right"/>
    </xf>
    <xf numFmtId="0" fontId="2" fillId="0" borderId="15" xfId="0" applyFont="1" applyBorder="1" applyAlignment="1">
      <alignment wrapText="1"/>
    </xf>
    <xf numFmtId="43" fontId="2" fillId="0" borderId="10" xfId="42" applyNumberFormat="1" applyFont="1" applyBorder="1" applyAlignment="1">
      <alignment horizontal="right"/>
    </xf>
    <xf numFmtId="43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wrapText="1"/>
    </xf>
    <xf numFmtId="43" fontId="0" fillId="0" borderId="18" xfId="42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43" fontId="0" fillId="0" borderId="20" xfId="42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0" fillId="0" borderId="22" xfId="0" applyBorder="1" applyAlignment="1">
      <alignment/>
    </xf>
    <xf numFmtId="0" fontId="12" fillId="0" borderId="23" xfId="0" applyFont="1" applyBorder="1" applyAlignment="1">
      <alignment/>
    </xf>
    <xf numFmtId="0" fontId="0" fillId="0" borderId="24" xfId="0" applyBorder="1" applyAlignment="1">
      <alignment/>
    </xf>
    <xf numFmtId="4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43" fontId="4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wrapText="1"/>
    </xf>
    <xf numFmtId="43" fontId="4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43" fontId="0" fillId="0" borderId="10" xfId="0" applyNumberFormat="1" applyFont="1" applyBorder="1" applyAlignment="1">
      <alignment horizontal="center"/>
    </xf>
    <xf numFmtId="43" fontId="0" fillId="0" borderId="22" xfId="42" applyFont="1" applyBorder="1" applyAlignment="1">
      <alignment/>
    </xf>
    <xf numFmtId="0" fontId="2" fillId="0" borderId="0" xfId="0" applyFont="1" applyAlignment="1">
      <alignment/>
    </xf>
    <xf numFmtId="172" fontId="0" fillId="0" borderId="1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43" fontId="0" fillId="0" borderId="26" xfId="42" applyFont="1" applyBorder="1" applyAlignment="1">
      <alignment/>
    </xf>
    <xf numFmtId="0" fontId="0" fillId="0" borderId="27" xfId="0" applyBorder="1" applyAlignment="1">
      <alignment/>
    </xf>
    <xf numFmtId="0" fontId="0" fillId="0" borderId="25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0" fillId="0" borderId="25" xfId="0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43" fontId="3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0" fontId="3" fillId="0" borderId="25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0" fillId="0" borderId="25" xfId="0" applyBorder="1" applyAlignment="1">
      <alignment horizontal="left" wrapText="1"/>
    </xf>
    <xf numFmtId="43" fontId="0" fillId="0" borderId="10" xfId="42" applyNumberFormat="1" applyFont="1" applyBorder="1" applyAlignment="1">
      <alignment horizontal="right"/>
    </xf>
    <xf numFmtId="0" fontId="0" fillId="0" borderId="25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22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0" borderId="0" xfId="58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29">
      <selection activeCell="A1" sqref="A1:I144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6.875" style="0" customWidth="1"/>
    <col min="4" max="4" width="39.25390625" style="0" customWidth="1"/>
    <col min="5" max="5" width="14.625" style="0" customWidth="1"/>
    <col min="6" max="6" width="13.25390625" style="0" customWidth="1"/>
    <col min="7" max="8" width="15.375" style="0" customWidth="1"/>
  </cols>
  <sheetData>
    <row r="1" spans="5:7" ht="12.75">
      <c r="E1" s="147" t="s">
        <v>117</v>
      </c>
      <c r="F1" s="147"/>
      <c r="G1" s="147"/>
    </row>
    <row r="2" spans="5:8" ht="12.75">
      <c r="E2" s="147" t="s">
        <v>167</v>
      </c>
      <c r="F2" s="147"/>
      <c r="G2" s="147"/>
      <c r="H2" s="1"/>
    </row>
    <row r="3" spans="5:8" ht="12.75">
      <c r="E3" s="147" t="s">
        <v>1</v>
      </c>
      <c r="F3" s="147"/>
      <c r="G3" s="147"/>
      <c r="H3" s="1"/>
    </row>
    <row r="4" spans="5:8" ht="12.75">
      <c r="E4" s="147" t="s">
        <v>168</v>
      </c>
      <c r="F4" s="147"/>
      <c r="G4" s="147"/>
      <c r="H4" s="1"/>
    </row>
    <row r="6" spans="1:8" ht="15.75">
      <c r="A6" s="159" t="s">
        <v>2</v>
      </c>
      <c r="B6" s="159"/>
      <c r="C6" s="159"/>
      <c r="D6" s="159"/>
      <c r="E6" s="159"/>
      <c r="F6" s="159"/>
      <c r="G6" s="159"/>
      <c r="H6" s="159"/>
    </row>
    <row r="8" spans="1:8" ht="12.75">
      <c r="A8" s="155" t="s">
        <v>3</v>
      </c>
      <c r="B8" s="155" t="s">
        <v>4</v>
      </c>
      <c r="C8" s="155" t="s">
        <v>5</v>
      </c>
      <c r="D8" s="155" t="s">
        <v>6</v>
      </c>
      <c r="E8" s="157" t="s">
        <v>7</v>
      </c>
      <c r="F8" s="150"/>
      <c r="G8" s="158" t="s">
        <v>8</v>
      </c>
      <c r="H8" s="158"/>
    </row>
    <row r="9" spans="1:8" ht="18.75" customHeight="1">
      <c r="A9" s="156"/>
      <c r="B9" s="156"/>
      <c r="C9" s="156"/>
      <c r="D9" s="156"/>
      <c r="E9" s="2" t="s">
        <v>9</v>
      </c>
      <c r="F9" s="2" t="s">
        <v>10</v>
      </c>
      <c r="G9" s="2" t="s">
        <v>9</v>
      </c>
      <c r="H9" s="4" t="s">
        <v>10</v>
      </c>
    </row>
    <row r="10" spans="1:8" ht="21" customHeight="1">
      <c r="A10" s="5" t="s">
        <v>11</v>
      </c>
      <c r="B10" s="5"/>
      <c r="C10" s="5"/>
      <c r="D10" s="6" t="s">
        <v>12</v>
      </c>
      <c r="E10" s="21">
        <f>SUM(E11+E16+E12)</f>
        <v>0</v>
      </c>
      <c r="F10" s="21">
        <f>SUM(F11+F16)</f>
        <v>297</v>
      </c>
      <c r="G10" s="21">
        <f>SUM(G11+G16)</f>
        <v>50290</v>
      </c>
      <c r="H10" s="21">
        <f>SUM(H11+H16+H12)</f>
        <v>1344000</v>
      </c>
    </row>
    <row r="11" spans="1:8" ht="20.25" customHeight="1">
      <c r="A11" s="3"/>
      <c r="B11" s="9" t="s">
        <v>13</v>
      </c>
      <c r="C11" s="9"/>
      <c r="D11" s="10" t="s">
        <v>14</v>
      </c>
      <c r="E11" s="7">
        <v>0</v>
      </c>
      <c r="F11" s="7">
        <v>297</v>
      </c>
      <c r="G11" s="11">
        <v>50000</v>
      </c>
      <c r="H11" s="8">
        <v>669500</v>
      </c>
    </row>
    <row r="12" spans="1:8" ht="20.25" customHeight="1">
      <c r="A12" s="3"/>
      <c r="B12" s="9"/>
      <c r="C12" s="35">
        <v>4300</v>
      </c>
      <c r="D12" s="140" t="s">
        <v>30</v>
      </c>
      <c r="E12" s="131">
        <v>0</v>
      </c>
      <c r="F12" s="131">
        <v>297</v>
      </c>
      <c r="G12" s="108">
        <v>0</v>
      </c>
      <c r="H12" s="16">
        <v>0</v>
      </c>
    </row>
    <row r="13" spans="1:8" ht="47.25" customHeight="1">
      <c r="A13" s="3"/>
      <c r="B13" s="9"/>
      <c r="C13" s="35">
        <v>6050</v>
      </c>
      <c r="D13" s="44" t="s">
        <v>283</v>
      </c>
      <c r="E13" s="131">
        <v>0</v>
      </c>
      <c r="F13" s="131">
        <v>0</v>
      </c>
      <c r="G13" s="108">
        <v>50000</v>
      </c>
      <c r="H13" s="16">
        <v>0</v>
      </c>
    </row>
    <row r="14" spans="1:9" ht="97.5" customHeight="1">
      <c r="A14" s="12"/>
      <c r="B14" s="12"/>
      <c r="C14" s="12">
        <v>6058</v>
      </c>
      <c r="D14" s="44" t="s">
        <v>183</v>
      </c>
      <c r="E14" s="8">
        <v>0</v>
      </c>
      <c r="F14" s="8">
        <v>0</v>
      </c>
      <c r="G14" s="13">
        <v>0</v>
      </c>
      <c r="H14" s="16">
        <v>502125</v>
      </c>
      <c r="I14" s="14"/>
    </row>
    <row r="15" spans="1:9" ht="105" customHeight="1">
      <c r="A15" s="12"/>
      <c r="B15" s="12"/>
      <c r="C15" s="12">
        <v>6059</v>
      </c>
      <c r="D15" s="44" t="s">
        <v>184</v>
      </c>
      <c r="E15" s="8">
        <v>0</v>
      </c>
      <c r="F15" s="8">
        <v>0</v>
      </c>
      <c r="G15" s="13">
        <v>0</v>
      </c>
      <c r="H15" s="16">
        <v>167375</v>
      </c>
      <c r="I15" s="14"/>
    </row>
    <row r="16" spans="1:8" ht="36.75" customHeight="1">
      <c r="A16" s="5"/>
      <c r="B16" s="9" t="s">
        <v>185</v>
      </c>
      <c r="C16" s="5"/>
      <c r="D16" s="123" t="s">
        <v>292</v>
      </c>
      <c r="E16" s="8">
        <v>0</v>
      </c>
      <c r="F16" s="8">
        <v>0</v>
      </c>
      <c r="G16" s="13">
        <v>290</v>
      </c>
      <c r="H16" s="8">
        <v>674500</v>
      </c>
    </row>
    <row r="17" spans="1:8" ht="47.25" customHeight="1">
      <c r="A17" s="5"/>
      <c r="B17" s="9"/>
      <c r="C17" s="35">
        <v>6050</v>
      </c>
      <c r="D17" s="124" t="s">
        <v>196</v>
      </c>
      <c r="E17" s="16">
        <v>0</v>
      </c>
      <c r="F17" s="16">
        <v>0</v>
      </c>
      <c r="G17" s="17">
        <v>290</v>
      </c>
      <c r="H17" s="16">
        <v>0</v>
      </c>
    </row>
    <row r="18" spans="1:8" ht="110.25" customHeight="1">
      <c r="A18" s="3"/>
      <c r="B18" s="9"/>
      <c r="C18" s="35">
        <v>6058</v>
      </c>
      <c r="D18" s="44" t="s">
        <v>228</v>
      </c>
      <c r="E18" s="16">
        <v>0</v>
      </c>
      <c r="F18" s="16">
        <v>0</v>
      </c>
      <c r="G18" s="17">
        <v>0</v>
      </c>
      <c r="H18" s="16">
        <v>500000</v>
      </c>
    </row>
    <row r="19" spans="1:8" ht="117" customHeight="1">
      <c r="A19" s="3"/>
      <c r="B19" s="3"/>
      <c r="C19" s="35">
        <v>6059</v>
      </c>
      <c r="D19" s="44" t="s">
        <v>186</v>
      </c>
      <c r="E19" s="16">
        <v>0</v>
      </c>
      <c r="F19" s="16">
        <v>0</v>
      </c>
      <c r="G19" s="17">
        <v>0</v>
      </c>
      <c r="H19" s="16">
        <v>174500</v>
      </c>
    </row>
    <row r="20" spans="1:8" ht="30.75" customHeight="1">
      <c r="A20" s="5">
        <v>400</v>
      </c>
      <c r="B20" s="5"/>
      <c r="C20" s="5"/>
      <c r="D20" s="141" t="s">
        <v>267</v>
      </c>
      <c r="E20" s="21">
        <v>0</v>
      </c>
      <c r="F20" s="21">
        <v>55000</v>
      </c>
      <c r="G20" s="21">
        <v>0</v>
      </c>
      <c r="H20" s="21">
        <v>0</v>
      </c>
    </row>
    <row r="21" spans="1:8" ht="20.25" customHeight="1">
      <c r="A21" s="3"/>
      <c r="B21" s="9">
        <v>40002</v>
      </c>
      <c r="C21" s="9"/>
      <c r="D21" s="123" t="s">
        <v>268</v>
      </c>
      <c r="E21" s="8">
        <v>0</v>
      </c>
      <c r="F21" s="8">
        <v>55000</v>
      </c>
      <c r="G21" s="8">
        <v>0</v>
      </c>
      <c r="H21" s="8">
        <v>0</v>
      </c>
    </row>
    <row r="22" spans="1:8" ht="18.75" customHeight="1">
      <c r="A22" s="3"/>
      <c r="B22" s="3"/>
      <c r="C22" s="35">
        <v>4300</v>
      </c>
      <c r="D22" s="44" t="s">
        <v>266</v>
      </c>
      <c r="E22" s="16">
        <v>0</v>
      </c>
      <c r="F22" s="16">
        <v>55000</v>
      </c>
      <c r="G22" s="16">
        <v>0</v>
      </c>
      <c r="H22" s="16">
        <v>0</v>
      </c>
    </row>
    <row r="23" spans="1:8" ht="23.25" customHeight="1">
      <c r="A23" s="5">
        <v>500</v>
      </c>
      <c r="B23" s="5"/>
      <c r="C23" s="5"/>
      <c r="D23" s="20" t="s">
        <v>27</v>
      </c>
      <c r="E23" s="21">
        <v>5000</v>
      </c>
      <c r="F23" s="21">
        <v>0</v>
      </c>
      <c r="G23" s="23">
        <v>0</v>
      </c>
      <c r="H23" s="22">
        <v>0</v>
      </c>
    </row>
    <row r="24" spans="1:8" ht="26.25" customHeight="1">
      <c r="A24" s="3"/>
      <c r="B24" s="9">
        <v>50095</v>
      </c>
      <c r="C24" s="9"/>
      <c r="D24" s="24" t="s">
        <v>21</v>
      </c>
      <c r="E24" s="8">
        <v>5000</v>
      </c>
      <c r="F24" s="8">
        <v>0</v>
      </c>
      <c r="G24" s="13">
        <v>0</v>
      </c>
      <c r="H24" s="8">
        <v>0</v>
      </c>
    </row>
    <row r="25" spans="1:8" ht="20.25" customHeight="1">
      <c r="A25" s="2"/>
      <c r="B25" s="2"/>
      <c r="C25" s="2">
        <v>4100</v>
      </c>
      <c r="D25" s="15" t="s">
        <v>170</v>
      </c>
      <c r="E25" s="18">
        <v>5000</v>
      </c>
      <c r="F25" s="16">
        <v>0</v>
      </c>
      <c r="G25" s="19">
        <v>0</v>
      </c>
      <c r="H25" s="8">
        <v>0</v>
      </c>
    </row>
    <row r="26" spans="1:8" ht="19.5" customHeight="1">
      <c r="A26" s="36">
        <v>600</v>
      </c>
      <c r="B26" s="36"/>
      <c r="C26" s="36"/>
      <c r="D26" s="20" t="s">
        <v>16</v>
      </c>
      <c r="E26" s="21">
        <v>0</v>
      </c>
      <c r="F26" s="21">
        <v>0</v>
      </c>
      <c r="G26" s="21">
        <f>SUM(G27)</f>
        <v>27000</v>
      </c>
      <c r="H26" s="21">
        <f>SUM(H27)</f>
        <v>122866</v>
      </c>
    </row>
    <row r="27" spans="1:8" ht="18.75" customHeight="1">
      <c r="A27" s="3"/>
      <c r="B27" s="9">
        <v>60016</v>
      </c>
      <c r="C27" s="9"/>
      <c r="D27" s="24" t="s">
        <v>17</v>
      </c>
      <c r="E27" s="8">
        <v>0</v>
      </c>
      <c r="F27" s="8">
        <f>SUM(F28:F28)</f>
        <v>0</v>
      </c>
      <c r="G27" s="8">
        <f>SUM(G28:G28)</f>
        <v>27000</v>
      </c>
      <c r="H27" s="8">
        <f>SUM(H28:H28)</f>
        <v>122866</v>
      </c>
    </row>
    <row r="28" spans="1:8" ht="21.75" customHeight="1">
      <c r="A28" s="3"/>
      <c r="B28" s="3"/>
      <c r="C28" s="3">
        <v>6050</v>
      </c>
      <c r="D28" s="15" t="s">
        <v>18</v>
      </c>
      <c r="E28" s="16">
        <v>0</v>
      </c>
      <c r="F28" s="16"/>
      <c r="G28" s="16">
        <f>SUM(G29:G36)</f>
        <v>27000</v>
      </c>
      <c r="H28" s="16">
        <f>SUM(H29:H36)</f>
        <v>122866</v>
      </c>
    </row>
    <row r="29" spans="1:8" ht="27" customHeight="1">
      <c r="A29" s="3"/>
      <c r="B29" s="3"/>
      <c r="C29" s="3"/>
      <c r="D29" s="15" t="s">
        <v>187</v>
      </c>
      <c r="E29" s="16">
        <v>0</v>
      </c>
      <c r="F29" s="16">
        <v>0</v>
      </c>
      <c r="G29" s="16">
        <v>0</v>
      </c>
      <c r="H29" s="16">
        <v>9487</v>
      </c>
    </row>
    <row r="30" spans="1:8" ht="36" customHeight="1">
      <c r="A30" s="3"/>
      <c r="B30" s="3"/>
      <c r="C30" s="3"/>
      <c r="D30" s="15" t="s">
        <v>188</v>
      </c>
      <c r="E30" s="16">
        <v>0</v>
      </c>
      <c r="F30" s="16">
        <v>0</v>
      </c>
      <c r="G30" s="16">
        <v>0</v>
      </c>
      <c r="H30" s="16">
        <v>15000</v>
      </c>
    </row>
    <row r="31" spans="1:8" ht="36.75" customHeight="1">
      <c r="A31" s="3"/>
      <c r="B31" s="3"/>
      <c r="C31" s="3"/>
      <c r="D31" s="44" t="s">
        <v>269</v>
      </c>
      <c r="E31" s="16">
        <v>0</v>
      </c>
      <c r="F31" s="16">
        <v>0</v>
      </c>
      <c r="G31" s="16">
        <v>0</v>
      </c>
      <c r="H31" s="16">
        <v>379</v>
      </c>
    </row>
    <row r="32" spans="1:8" ht="57.75" customHeight="1">
      <c r="A32" s="3"/>
      <c r="B32" s="3"/>
      <c r="C32" s="3"/>
      <c r="D32" s="44" t="s">
        <v>86</v>
      </c>
      <c r="E32" s="16">
        <v>0</v>
      </c>
      <c r="F32" s="16">
        <v>0</v>
      </c>
      <c r="G32" s="16">
        <v>0</v>
      </c>
      <c r="H32" s="16">
        <v>20000</v>
      </c>
    </row>
    <row r="33" spans="1:8" ht="30" customHeight="1">
      <c r="A33" s="3"/>
      <c r="B33" s="3"/>
      <c r="C33" s="3"/>
      <c r="D33" s="15" t="s">
        <v>189</v>
      </c>
      <c r="E33" s="16">
        <v>0</v>
      </c>
      <c r="F33" s="16">
        <v>0</v>
      </c>
      <c r="G33" s="16">
        <v>0</v>
      </c>
      <c r="H33" s="16">
        <v>25000</v>
      </c>
    </row>
    <row r="34" spans="1:8" ht="31.5" customHeight="1">
      <c r="A34" s="3"/>
      <c r="B34" s="3"/>
      <c r="C34" s="3"/>
      <c r="D34" s="44" t="s">
        <v>197</v>
      </c>
      <c r="E34" s="16">
        <v>0</v>
      </c>
      <c r="F34" s="16">
        <v>0</v>
      </c>
      <c r="G34" s="16">
        <v>0</v>
      </c>
      <c r="H34" s="16">
        <v>53000</v>
      </c>
    </row>
    <row r="35" spans="1:8" ht="27" customHeight="1">
      <c r="A35" s="3"/>
      <c r="B35" s="3"/>
      <c r="C35" s="3"/>
      <c r="D35" s="44" t="s">
        <v>198</v>
      </c>
      <c r="E35" s="16">
        <v>0</v>
      </c>
      <c r="F35" s="16">
        <v>0</v>
      </c>
      <c r="G35" s="16">
        <v>24000</v>
      </c>
      <c r="H35" s="16">
        <v>0</v>
      </c>
    </row>
    <row r="36" spans="1:8" ht="41.25" customHeight="1">
      <c r="A36" s="3"/>
      <c r="B36" s="3"/>
      <c r="C36" s="3"/>
      <c r="D36" s="44" t="s">
        <v>215</v>
      </c>
      <c r="E36" s="16">
        <v>0</v>
      </c>
      <c r="F36" s="16">
        <v>0</v>
      </c>
      <c r="G36" s="16">
        <v>3000</v>
      </c>
      <c r="H36" s="16">
        <v>0</v>
      </c>
    </row>
    <row r="37" spans="1:8" ht="27.75" customHeight="1">
      <c r="A37" s="142">
        <v>700</v>
      </c>
      <c r="B37" s="143"/>
      <c r="C37" s="143"/>
      <c r="D37" s="20" t="s">
        <v>238</v>
      </c>
      <c r="E37" s="21"/>
      <c r="F37" s="21"/>
      <c r="G37" s="21"/>
      <c r="H37" s="21">
        <v>4650</v>
      </c>
    </row>
    <row r="38" spans="1:8" ht="26.25" customHeight="1">
      <c r="A38" s="3"/>
      <c r="B38" s="3">
        <v>70005</v>
      </c>
      <c r="C38" s="3"/>
      <c r="D38" s="81" t="s">
        <v>239</v>
      </c>
      <c r="E38" s="16"/>
      <c r="F38" s="16"/>
      <c r="G38" s="16"/>
      <c r="H38" s="16">
        <v>4650</v>
      </c>
    </row>
    <row r="39" spans="1:8" ht="45" customHeight="1">
      <c r="A39" s="3"/>
      <c r="B39" s="3"/>
      <c r="C39" s="3">
        <v>6060</v>
      </c>
      <c r="D39" s="44" t="s">
        <v>90</v>
      </c>
      <c r="E39" s="16"/>
      <c r="F39" s="16"/>
      <c r="G39" s="16"/>
      <c r="H39" s="16">
        <v>4650</v>
      </c>
    </row>
    <row r="40" spans="1:8" ht="22.5" customHeight="1">
      <c r="A40" s="5">
        <v>710</v>
      </c>
      <c r="B40" s="5"/>
      <c r="C40" s="5"/>
      <c r="D40" s="20" t="s">
        <v>29</v>
      </c>
      <c r="E40" s="22">
        <v>55950</v>
      </c>
      <c r="F40" s="22">
        <f>SUM(F41+F45)</f>
        <v>44507</v>
      </c>
      <c r="G40" s="21">
        <v>0</v>
      </c>
      <c r="H40" s="21">
        <v>0</v>
      </c>
    </row>
    <row r="41" spans="1:8" ht="22.5" customHeight="1">
      <c r="A41" s="5"/>
      <c r="B41" s="9">
        <v>71004</v>
      </c>
      <c r="C41" s="9"/>
      <c r="D41" s="24" t="s">
        <v>270</v>
      </c>
      <c r="E41" s="8"/>
      <c r="F41" s="8">
        <v>25000</v>
      </c>
      <c r="G41" s="8"/>
      <c r="H41" s="8"/>
    </row>
    <row r="42" spans="1:8" ht="22.5" customHeight="1">
      <c r="A42" s="5"/>
      <c r="B42" s="5"/>
      <c r="C42" s="35">
        <v>4300</v>
      </c>
      <c r="D42" s="15" t="s">
        <v>30</v>
      </c>
      <c r="E42" s="16">
        <v>0</v>
      </c>
      <c r="F42" s="8">
        <v>25000</v>
      </c>
      <c r="G42" s="144"/>
      <c r="H42" s="144"/>
    </row>
    <row r="43" spans="1:8" ht="22.5" customHeight="1">
      <c r="A43" s="5"/>
      <c r="B43" s="9">
        <v>71035</v>
      </c>
      <c r="C43" s="9"/>
      <c r="D43" s="24" t="s">
        <v>295</v>
      </c>
      <c r="E43" s="8">
        <v>750</v>
      </c>
      <c r="F43" s="8">
        <v>0</v>
      </c>
      <c r="G43" s="8">
        <v>0</v>
      </c>
      <c r="H43" s="8">
        <v>0</v>
      </c>
    </row>
    <row r="44" spans="1:8" ht="22.5" customHeight="1">
      <c r="A44" s="5"/>
      <c r="B44" s="5"/>
      <c r="C44" s="35">
        <v>4210</v>
      </c>
      <c r="D44" s="15" t="s">
        <v>28</v>
      </c>
      <c r="E44" s="16">
        <v>750</v>
      </c>
      <c r="F44" s="8">
        <v>0</v>
      </c>
      <c r="G44" s="144">
        <v>0</v>
      </c>
      <c r="H44" s="144">
        <v>0</v>
      </c>
    </row>
    <row r="45" spans="1:8" ht="18.75" customHeight="1">
      <c r="A45" s="3"/>
      <c r="B45" s="9">
        <v>71095</v>
      </c>
      <c r="C45" s="9"/>
      <c r="D45" s="24" t="s">
        <v>21</v>
      </c>
      <c r="E45" s="8">
        <v>55200</v>
      </c>
      <c r="F45" s="8">
        <v>19507</v>
      </c>
      <c r="G45" s="13">
        <v>0</v>
      </c>
      <c r="H45" s="8">
        <v>0</v>
      </c>
    </row>
    <row r="46" spans="1:8" ht="27" customHeight="1">
      <c r="A46" s="3"/>
      <c r="B46" s="9"/>
      <c r="C46" s="35">
        <v>4170</v>
      </c>
      <c r="D46" s="15" t="s">
        <v>171</v>
      </c>
      <c r="E46" s="16">
        <v>0</v>
      </c>
      <c r="F46" s="16">
        <v>19507</v>
      </c>
      <c r="G46" s="16">
        <v>0</v>
      </c>
      <c r="H46" s="16">
        <v>0</v>
      </c>
    </row>
    <row r="47" spans="1:8" ht="33.75" customHeight="1">
      <c r="A47" s="3"/>
      <c r="B47" s="9"/>
      <c r="C47" s="35">
        <v>4430</v>
      </c>
      <c r="D47" s="119" t="s">
        <v>294</v>
      </c>
      <c r="E47" s="16">
        <v>55200</v>
      </c>
      <c r="F47" s="16">
        <v>0</v>
      </c>
      <c r="G47" s="16">
        <v>0</v>
      </c>
      <c r="H47" s="16">
        <v>0</v>
      </c>
    </row>
    <row r="48" spans="1:8" ht="27" customHeight="1">
      <c r="A48" s="5">
        <v>750</v>
      </c>
      <c r="B48" s="78"/>
      <c r="C48" s="5"/>
      <c r="D48" s="120" t="s">
        <v>172</v>
      </c>
      <c r="E48" s="21">
        <v>2641</v>
      </c>
      <c r="F48" s="21">
        <v>100000</v>
      </c>
      <c r="G48" s="21">
        <v>0</v>
      </c>
      <c r="H48" s="21">
        <v>53500</v>
      </c>
    </row>
    <row r="49" spans="1:8" ht="27" customHeight="1">
      <c r="A49" s="3"/>
      <c r="B49" s="9">
        <v>75022</v>
      </c>
      <c r="C49" s="35"/>
      <c r="D49" s="121" t="s">
        <v>173</v>
      </c>
      <c r="E49" s="8">
        <v>2641</v>
      </c>
      <c r="F49" s="8">
        <v>100000</v>
      </c>
      <c r="G49" s="8">
        <v>0</v>
      </c>
      <c r="H49" s="8">
        <v>53500</v>
      </c>
    </row>
    <row r="50" spans="1:8" ht="27" customHeight="1">
      <c r="A50" s="3"/>
      <c r="B50" s="9"/>
      <c r="C50" s="35">
        <v>3030</v>
      </c>
      <c r="D50" s="119" t="s">
        <v>199</v>
      </c>
      <c r="E50" s="16">
        <v>2641</v>
      </c>
      <c r="F50" s="16">
        <v>0</v>
      </c>
      <c r="G50" s="16">
        <v>0</v>
      </c>
      <c r="H50" s="16">
        <v>0</v>
      </c>
    </row>
    <row r="51" spans="1:8" ht="27" customHeight="1">
      <c r="A51" s="3"/>
      <c r="B51" s="9"/>
      <c r="C51" s="35">
        <v>4270</v>
      </c>
      <c r="D51" s="119" t="s">
        <v>106</v>
      </c>
      <c r="E51" s="16">
        <v>0</v>
      </c>
      <c r="F51" s="16">
        <v>100000</v>
      </c>
      <c r="G51" s="16">
        <v>0</v>
      </c>
      <c r="H51" s="16">
        <v>0</v>
      </c>
    </row>
    <row r="52" spans="1:8" ht="35.25" customHeight="1">
      <c r="A52" s="3"/>
      <c r="B52" s="9"/>
      <c r="C52" s="35">
        <v>6060</v>
      </c>
      <c r="D52" s="44" t="s">
        <v>93</v>
      </c>
      <c r="E52" s="16">
        <v>0</v>
      </c>
      <c r="F52" s="16">
        <v>0</v>
      </c>
      <c r="G52" s="16">
        <v>0</v>
      </c>
      <c r="H52" s="16">
        <v>53500</v>
      </c>
    </row>
    <row r="53" spans="1:8" ht="35.25" customHeight="1">
      <c r="A53" s="5">
        <v>754</v>
      </c>
      <c r="B53" s="5"/>
      <c r="C53" s="5"/>
      <c r="D53" s="116" t="s">
        <v>159</v>
      </c>
      <c r="E53" s="21">
        <v>1795</v>
      </c>
      <c r="F53" s="21">
        <v>0</v>
      </c>
      <c r="G53" s="21">
        <v>0</v>
      </c>
      <c r="H53" s="21">
        <v>0</v>
      </c>
    </row>
    <row r="54" spans="1:8" ht="26.25" customHeight="1">
      <c r="A54" s="9"/>
      <c r="B54" s="9">
        <v>75412</v>
      </c>
      <c r="C54" s="9"/>
      <c r="D54" s="115" t="s">
        <v>160</v>
      </c>
      <c r="E54" s="8">
        <v>1795</v>
      </c>
      <c r="F54" s="8">
        <v>0</v>
      </c>
      <c r="G54" s="8">
        <v>0</v>
      </c>
      <c r="H54" s="8">
        <v>0</v>
      </c>
    </row>
    <row r="55" spans="1:8" ht="19.5" customHeight="1">
      <c r="A55" s="9"/>
      <c r="B55" s="9"/>
      <c r="C55" s="35">
        <v>4010</v>
      </c>
      <c r="D55" s="122" t="s">
        <v>34</v>
      </c>
      <c r="E55" s="16">
        <v>1200</v>
      </c>
      <c r="F55" s="16"/>
      <c r="G55" s="16"/>
      <c r="H55" s="16"/>
    </row>
    <row r="56" spans="1:8" ht="19.5" customHeight="1">
      <c r="A56" s="9"/>
      <c r="B56" s="9"/>
      <c r="C56" s="35">
        <v>4110</v>
      </c>
      <c r="D56" s="122" t="s">
        <v>175</v>
      </c>
      <c r="E56" s="16">
        <v>450</v>
      </c>
      <c r="F56" s="16">
        <v>0</v>
      </c>
      <c r="G56" s="16">
        <v>0</v>
      </c>
      <c r="H56" s="16">
        <v>0</v>
      </c>
    </row>
    <row r="57" spans="1:8" ht="21.75" customHeight="1">
      <c r="A57" s="3"/>
      <c r="B57" s="9"/>
      <c r="C57" s="35">
        <v>4120</v>
      </c>
      <c r="D57" s="15" t="s">
        <v>174</v>
      </c>
      <c r="E57" s="16">
        <v>145</v>
      </c>
      <c r="F57" s="16">
        <v>0</v>
      </c>
      <c r="G57" s="16">
        <v>0</v>
      </c>
      <c r="H57" s="16">
        <v>0</v>
      </c>
    </row>
    <row r="58" spans="1:8" ht="66.75" customHeight="1">
      <c r="A58" s="5">
        <v>756</v>
      </c>
      <c r="B58" s="78"/>
      <c r="C58" s="5"/>
      <c r="D58" s="20" t="s">
        <v>110</v>
      </c>
      <c r="E58" s="21">
        <v>0</v>
      </c>
      <c r="F58" s="21">
        <v>2641</v>
      </c>
      <c r="G58" s="21">
        <v>0</v>
      </c>
      <c r="H58" s="21">
        <v>0</v>
      </c>
    </row>
    <row r="59" spans="1:8" ht="30" customHeight="1">
      <c r="A59" s="3"/>
      <c r="B59" s="9">
        <v>75647</v>
      </c>
      <c r="C59" s="9"/>
      <c r="D59" s="24" t="s">
        <v>176</v>
      </c>
      <c r="E59" s="8">
        <v>0</v>
      </c>
      <c r="F59" s="8">
        <v>2641</v>
      </c>
      <c r="G59" s="8">
        <v>0</v>
      </c>
      <c r="H59" s="8">
        <v>0</v>
      </c>
    </row>
    <row r="60" spans="1:8" ht="21.75" customHeight="1">
      <c r="A60" s="3"/>
      <c r="B60" s="9"/>
      <c r="C60" s="35">
        <v>4410</v>
      </c>
      <c r="D60" s="15" t="s">
        <v>161</v>
      </c>
      <c r="E60" s="16">
        <v>0</v>
      </c>
      <c r="F60" s="16">
        <v>2641</v>
      </c>
      <c r="G60" s="16">
        <v>0</v>
      </c>
      <c r="H60" s="16">
        <v>0</v>
      </c>
    </row>
    <row r="61" spans="1:8" ht="21" customHeight="1">
      <c r="A61" s="36">
        <v>757</v>
      </c>
      <c r="B61" s="36"/>
      <c r="C61" s="36"/>
      <c r="D61" s="20" t="s">
        <v>31</v>
      </c>
      <c r="E61" s="21">
        <v>83251</v>
      </c>
      <c r="F61" s="21">
        <v>0</v>
      </c>
      <c r="G61" s="21">
        <v>0</v>
      </c>
      <c r="H61" s="21">
        <v>0</v>
      </c>
    </row>
    <row r="62" spans="1:8" ht="29.25" customHeight="1">
      <c r="A62" s="3"/>
      <c r="B62" s="9">
        <v>75702</v>
      </c>
      <c r="C62" s="9"/>
      <c r="D62" s="24" t="s">
        <v>32</v>
      </c>
      <c r="E62" s="8">
        <v>83251</v>
      </c>
      <c r="F62" s="8">
        <v>0</v>
      </c>
      <c r="G62" s="8">
        <v>0</v>
      </c>
      <c r="H62" s="8">
        <v>0</v>
      </c>
    </row>
    <row r="63" spans="1:8" ht="29.25" customHeight="1">
      <c r="A63" s="3"/>
      <c r="B63" s="9"/>
      <c r="C63" s="35">
        <v>4300</v>
      </c>
      <c r="D63" s="15" t="s">
        <v>216</v>
      </c>
      <c r="E63" s="16">
        <v>3251</v>
      </c>
      <c r="F63" s="16"/>
      <c r="G63" s="16"/>
      <c r="H63" s="16"/>
    </row>
    <row r="64" spans="1:8" ht="58.5" customHeight="1">
      <c r="A64" s="3"/>
      <c r="B64" s="3"/>
      <c r="C64" s="3">
        <v>8070</v>
      </c>
      <c r="D64" s="15" t="s">
        <v>33</v>
      </c>
      <c r="E64" s="18">
        <v>80000</v>
      </c>
      <c r="F64" s="16">
        <v>0</v>
      </c>
      <c r="G64" s="16">
        <v>0</v>
      </c>
      <c r="H64" s="16">
        <v>0</v>
      </c>
    </row>
    <row r="65" spans="1:8" ht="21.75" customHeight="1">
      <c r="A65" s="5">
        <v>801</v>
      </c>
      <c r="B65" s="5"/>
      <c r="C65" s="5"/>
      <c r="D65" s="20" t="s">
        <v>19</v>
      </c>
      <c r="E65" s="21">
        <f>SUM(E66+E70+E79+E83+E73)</f>
        <v>35994</v>
      </c>
      <c r="F65" s="21">
        <f>SUM(F66+F70+F79+F83+F73)</f>
        <v>2581</v>
      </c>
      <c r="G65" s="21">
        <f>SUM(G66+G70+G79+G83+G73)</f>
        <v>8000</v>
      </c>
      <c r="H65" s="21">
        <f>SUM(H66+H70+H79+H83+H73)</f>
        <v>60000</v>
      </c>
    </row>
    <row r="66" spans="1:8" ht="21.75" customHeight="1">
      <c r="A66" s="5"/>
      <c r="B66" s="9">
        <v>80101</v>
      </c>
      <c r="C66" s="9"/>
      <c r="D66" s="24" t="s">
        <v>20</v>
      </c>
      <c r="E66" s="8">
        <v>1</v>
      </c>
      <c r="F66" s="8">
        <v>0</v>
      </c>
      <c r="G66" s="8">
        <v>8000</v>
      </c>
      <c r="H66" s="8">
        <v>0</v>
      </c>
    </row>
    <row r="67" spans="1:8" ht="21.75" customHeight="1">
      <c r="A67" s="5"/>
      <c r="B67" s="5"/>
      <c r="C67" s="5"/>
      <c r="D67" s="24" t="s">
        <v>35</v>
      </c>
      <c r="E67" s="8">
        <v>1</v>
      </c>
      <c r="F67" s="8">
        <v>0</v>
      </c>
      <c r="G67" s="8">
        <v>8000</v>
      </c>
      <c r="H67" s="8">
        <v>0</v>
      </c>
    </row>
    <row r="68" spans="1:8" ht="29.25" customHeight="1">
      <c r="A68" s="5"/>
      <c r="B68" s="5"/>
      <c r="C68" s="35">
        <v>4213</v>
      </c>
      <c r="D68" s="15" t="s">
        <v>182</v>
      </c>
      <c r="E68" s="16">
        <v>1</v>
      </c>
      <c r="F68" s="16">
        <v>0</v>
      </c>
      <c r="G68" s="16">
        <v>0</v>
      </c>
      <c r="H68" s="16">
        <v>0</v>
      </c>
    </row>
    <row r="69" spans="1:8" ht="41.25" customHeight="1">
      <c r="A69" s="5"/>
      <c r="B69" s="5"/>
      <c r="C69" s="35">
        <v>6050</v>
      </c>
      <c r="D69" s="44" t="s">
        <v>95</v>
      </c>
      <c r="E69" s="16">
        <v>0</v>
      </c>
      <c r="F69" s="16">
        <v>0</v>
      </c>
      <c r="G69" s="16">
        <v>8000</v>
      </c>
      <c r="H69" s="16">
        <v>0</v>
      </c>
    </row>
    <row r="70" spans="1:8" ht="20.25" customHeight="1">
      <c r="A70" s="3"/>
      <c r="B70" s="9">
        <v>80110</v>
      </c>
      <c r="C70" s="9"/>
      <c r="D70" s="24" t="s">
        <v>178</v>
      </c>
      <c r="E70" s="8">
        <v>0</v>
      </c>
      <c r="F70" s="8">
        <v>181</v>
      </c>
      <c r="G70" s="8">
        <v>0</v>
      </c>
      <c r="H70" s="8">
        <v>0</v>
      </c>
    </row>
    <row r="71" spans="1:8" ht="20.25" customHeight="1">
      <c r="A71" s="3"/>
      <c r="B71" s="9"/>
      <c r="C71" s="9"/>
      <c r="D71" s="24" t="s">
        <v>179</v>
      </c>
      <c r="E71" s="8">
        <v>0</v>
      </c>
      <c r="F71" s="8">
        <v>181</v>
      </c>
      <c r="G71" s="8">
        <v>0</v>
      </c>
      <c r="H71" s="8">
        <v>0</v>
      </c>
    </row>
    <row r="72" spans="1:8" ht="20.25" customHeight="1">
      <c r="A72" s="3"/>
      <c r="B72" s="9"/>
      <c r="C72" s="35">
        <v>4040</v>
      </c>
      <c r="D72" s="15" t="s">
        <v>180</v>
      </c>
      <c r="E72" s="16">
        <v>0</v>
      </c>
      <c r="F72" s="16">
        <v>181</v>
      </c>
      <c r="G72" s="16">
        <v>0</v>
      </c>
      <c r="H72" s="16">
        <v>0</v>
      </c>
    </row>
    <row r="73" spans="1:8" ht="20.25" customHeight="1">
      <c r="A73" s="3"/>
      <c r="B73" s="9">
        <v>80104</v>
      </c>
      <c r="C73" s="35"/>
      <c r="D73" s="24" t="s">
        <v>211</v>
      </c>
      <c r="E73" s="8">
        <v>15000</v>
      </c>
      <c r="F73" s="8">
        <v>0</v>
      </c>
      <c r="G73" s="8">
        <v>0</v>
      </c>
      <c r="H73" s="8">
        <v>60000</v>
      </c>
    </row>
    <row r="74" spans="1:8" ht="20.25" customHeight="1">
      <c r="A74" s="3"/>
      <c r="B74" s="9"/>
      <c r="C74" s="35"/>
      <c r="D74" s="24" t="s">
        <v>218</v>
      </c>
      <c r="E74" s="8">
        <v>13000</v>
      </c>
      <c r="F74" s="8">
        <v>0</v>
      </c>
      <c r="G74" s="8">
        <v>0</v>
      </c>
      <c r="H74" s="8">
        <v>0</v>
      </c>
    </row>
    <row r="75" spans="1:8" ht="20.25" customHeight="1">
      <c r="A75" s="3"/>
      <c r="B75" s="9"/>
      <c r="C75" s="35">
        <v>4220</v>
      </c>
      <c r="D75" s="15" t="s">
        <v>219</v>
      </c>
      <c r="E75" s="16">
        <v>13000</v>
      </c>
      <c r="F75" s="16">
        <v>0</v>
      </c>
      <c r="G75" s="16">
        <v>0</v>
      </c>
      <c r="H75" s="16">
        <v>0</v>
      </c>
    </row>
    <row r="76" spans="1:8" ht="48" customHeight="1">
      <c r="A76" s="3"/>
      <c r="B76" s="9"/>
      <c r="C76" s="35">
        <v>6050</v>
      </c>
      <c r="D76" s="44" t="s">
        <v>70</v>
      </c>
      <c r="E76" s="16">
        <v>0</v>
      </c>
      <c r="F76" s="16">
        <v>0</v>
      </c>
      <c r="G76" s="16">
        <v>0</v>
      </c>
      <c r="H76" s="16">
        <v>60000</v>
      </c>
    </row>
    <row r="77" spans="1:8" ht="20.25" customHeight="1">
      <c r="A77" s="3"/>
      <c r="B77" s="9"/>
      <c r="C77" s="35"/>
      <c r="D77" s="24" t="s">
        <v>271</v>
      </c>
      <c r="E77" s="16">
        <v>2000</v>
      </c>
      <c r="F77" s="16"/>
      <c r="G77" s="16"/>
      <c r="H77" s="16"/>
    </row>
    <row r="78" spans="1:8" ht="20.25" customHeight="1">
      <c r="A78" s="3"/>
      <c r="B78" s="9"/>
      <c r="C78" s="35">
        <v>4220</v>
      </c>
      <c r="D78" s="15" t="s">
        <v>219</v>
      </c>
      <c r="E78" s="16">
        <v>2000</v>
      </c>
      <c r="F78" s="16"/>
      <c r="G78" s="16"/>
      <c r="H78" s="16"/>
    </row>
    <row r="79" spans="1:8" ht="21" customHeight="1">
      <c r="A79" s="3"/>
      <c r="B79" s="9">
        <v>80113</v>
      </c>
      <c r="C79" s="9"/>
      <c r="D79" s="24" t="s">
        <v>107</v>
      </c>
      <c r="E79" s="8">
        <f>SUM(E80:E82)</f>
        <v>2400</v>
      </c>
      <c r="F79" s="8">
        <f>SUM(F80:F82)</f>
        <v>2400</v>
      </c>
      <c r="G79" s="8">
        <f>SUM(G80:G82)</f>
        <v>0</v>
      </c>
      <c r="H79" s="8">
        <f>SUM(H80:H82)</f>
        <v>0</v>
      </c>
    </row>
    <row r="80" spans="1:8" ht="24" customHeight="1">
      <c r="A80" s="3"/>
      <c r="B80" s="9"/>
      <c r="C80" s="35">
        <v>4010</v>
      </c>
      <c r="D80" s="15" t="s">
        <v>34</v>
      </c>
      <c r="E80" s="16">
        <v>0</v>
      </c>
      <c r="F80" s="16">
        <v>1900</v>
      </c>
      <c r="G80" s="17">
        <v>0</v>
      </c>
      <c r="H80" s="17">
        <v>0</v>
      </c>
    </row>
    <row r="81" spans="1:8" ht="24" customHeight="1">
      <c r="A81" s="3"/>
      <c r="B81" s="9"/>
      <c r="C81" s="35">
        <v>4110</v>
      </c>
      <c r="D81" s="15" t="s">
        <v>175</v>
      </c>
      <c r="E81" s="16">
        <v>0</v>
      </c>
      <c r="F81" s="16">
        <v>500</v>
      </c>
      <c r="G81" s="17">
        <v>0</v>
      </c>
      <c r="H81" s="17">
        <v>0</v>
      </c>
    </row>
    <row r="82" spans="1:8" ht="24" customHeight="1">
      <c r="A82" s="3"/>
      <c r="B82" s="9"/>
      <c r="C82" s="35">
        <v>4300</v>
      </c>
      <c r="D82" s="15" t="s">
        <v>30</v>
      </c>
      <c r="E82" s="16">
        <v>2400</v>
      </c>
      <c r="F82" s="16">
        <v>0</v>
      </c>
      <c r="G82" s="17">
        <v>0</v>
      </c>
      <c r="H82" s="17">
        <v>0</v>
      </c>
    </row>
    <row r="83" spans="1:8" ht="24" customHeight="1">
      <c r="A83" s="3"/>
      <c r="B83" s="9">
        <v>80120</v>
      </c>
      <c r="C83" s="35"/>
      <c r="D83" s="24" t="s">
        <v>177</v>
      </c>
      <c r="E83" s="8">
        <v>18593</v>
      </c>
      <c r="F83" s="8">
        <v>0</v>
      </c>
      <c r="G83" s="13">
        <v>0</v>
      </c>
      <c r="H83" s="8">
        <v>0</v>
      </c>
    </row>
    <row r="84" spans="1:8" ht="27" customHeight="1">
      <c r="A84" s="3"/>
      <c r="B84" s="9"/>
      <c r="C84" s="35">
        <v>3020</v>
      </c>
      <c r="D84" s="15" t="s">
        <v>217</v>
      </c>
      <c r="E84" s="16">
        <v>193</v>
      </c>
      <c r="F84" s="16">
        <v>0</v>
      </c>
      <c r="G84" s="16">
        <v>0</v>
      </c>
      <c r="H84" s="16">
        <v>0</v>
      </c>
    </row>
    <row r="85" spans="1:8" ht="21.75" customHeight="1">
      <c r="A85" s="3"/>
      <c r="B85" s="9"/>
      <c r="C85" s="35">
        <v>4010</v>
      </c>
      <c r="D85" s="15" t="s">
        <v>34</v>
      </c>
      <c r="E85" s="16">
        <v>16500</v>
      </c>
      <c r="F85" s="16">
        <v>0</v>
      </c>
      <c r="G85" s="16">
        <v>0</v>
      </c>
      <c r="H85" s="16">
        <v>0</v>
      </c>
    </row>
    <row r="86" spans="1:8" ht="20.25" customHeight="1">
      <c r="A86" s="3"/>
      <c r="B86" s="9"/>
      <c r="C86" s="35">
        <v>4110</v>
      </c>
      <c r="D86" s="15" t="s">
        <v>175</v>
      </c>
      <c r="E86" s="16">
        <v>1100</v>
      </c>
      <c r="F86" s="16">
        <v>0</v>
      </c>
      <c r="G86" s="16">
        <v>0</v>
      </c>
      <c r="H86" s="16">
        <v>0</v>
      </c>
    </row>
    <row r="87" spans="1:8" ht="24" customHeight="1">
      <c r="A87" s="3"/>
      <c r="B87" s="9"/>
      <c r="C87" s="35">
        <v>4120</v>
      </c>
      <c r="D87" s="15" t="s">
        <v>174</v>
      </c>
      <c r="E87" s="16">
        <v>800</v>
      </c>
      <c r="F87" s="16">
        <v>0</v>
      </c>
      <c r="G87" s="16">
        <v>0</v>
      </c>
      <c r="H87" s="16">
        <v>0</v>
      </c>
    </row>
    <row r="88" spans="1:8" ht="23.25" customHeight="1">
      <c r="A88" s="5">
        <v>851</v>
      </c>
      <c r="B88" s="78"/>
      <c r="C88" s="5"/>
      <c r="D88" s="20" t="s">
        <v>115</v>
      </c>
      <c r="E88" s="21">
        <v>13059</v>
      </c>
      <c r="F88" s="21">
        <v>30000</v>
      </c>
      <c r="G88" s="23">
        <v>0</v>
      </c>
      <c r="H88" s="21">
        <v>0</v>
      </c>
    </row>
    <row r="89" spans="1:8" ht="18.75" customHeight="1">
      <c r="A89" s="3"/>
      <c r="B89" s="9">
        <v>85154</v>
      </c>
      <c r="C89" s="35"/>
      <c r="D89" s="24" t="s">
        <v>116</v>
      </c>
      <c r="E89" s="8">
        <v>13059</v>
      </c>
      <c r="F89" s="8">
        <v>0</v>
      </c>
      <c r="G89" s="13">
        <v>0</v>
      </c>
      <c r="H89" s="8">
        <v>0</v>
      </c>
    </row>
    <row r="90" spans="1:8" ht="24" customHeight="1">
      <c r="A90" s="3"/>
      <c r="B90" s="9"/>
      <c r="C90" s="35">
        <v>4210</v>
      </c>
      <c r="D90" s="15" t="s">
        <v>28</v>
      </c>
      <c r="E90" s="16">
        <v>5059</v>
      </c>
      <c r="F90" s="16">
        <v>0</v>
      </c>
      <c r="G90" s="17">
        <v>0</v>
      </c>
      <c r="H90" s="16">
        <v>0</v>
      </c>
    </row>
    <row r="91" spans="1:8" ht="24" customHeight="1">
      <c r="A91" s="3"/>
      <c r="B91" s="9"/>
      <c r="C91" s="35">
        <v>4300</v>
      </c>
      <c r="D91" s="15" t="s">
        <v>30</v>
      </c>
      <c r="E91" s="16">
        <v>8000</v>
      </c>
      <c r="F91" s="16">
        <v>0</v>
      </c>
      <c r="G91" s="17">
        <v>0</v>
      </c>
      <c r="H91" s="16">
        <v>0</v>
      </c>
    </row>
    <row r="92" spans="1:8" ht="24" customHeight="1">
      <c r="A92" s="3"/>
      <c r="B92" s="9">
        <v>85195</v>
      </c>
      <c r="C92" s="9"/>
      <c r="D92" s="146" t="s">
        <v>21</v>
      </c>
      <c r="E92" s="8">
        <v>0</v>
      </c>
      <c r="F92" s="8">
        <v>30000</v>
      </c>
      <c r="G92" s="13">
        <v>0</v>
      </c>
      <c r="H92" s="8">
        <v>0</v>
      </c>
    </row>
    <row r="93" spans="1:8" ht="24" customHeight="1">
      <c r="A93" s="3"/>
      <c r="B93" s="9"/>
      <c r="C93" s="35">
        <v>4270</v>
      </c>
      <c r="D93" s="15" t="s">
        <v>106</v>
      </c>
      <c r="E93" s="16">
        <v>0</v>
      </c>
      <c r="F93" s="16">
        <v>30000</v>
      </c>
      <c r="G93" s="17">
        <v>0</v>
      </c>
      <c r="H93" s="16">
        <v>0</v>
      </c>
    </row>
    <row r="94" spans="1:8" ht="18.75" customHeight="1">
      <c r="A94" s="5">
        <v>852</v>
      </c>
      <c r="B94" s="5"/>
      <c r="C94" s="5"/>
      <c r="D94" s="20" t="s">
        <v>36</v>
      </c>
      <c r="E94" s="21">
        <f>SUM(E95+E97+E105)</f>
        <v>10260</v>
      </c>
      <c r="F94" s="21">
        <f>SUM(F95+F97+F105)</f>
        <v>35057</v>
      </c>
      <c r="G94" s="23">
        <v>0</v>
      </c>
      <c r="H94" s="23">
        <v>0</v>
      </c>
    </row>
    <row r="95" spans="1:8" ht="18.75" customHeight="1">
      <c r="A95" s="5"/>
      <c r="B95" s="9">
        <v>85215</v>
      </c>
      <c r="C95" s="9"/>
      <c r="D95" s="24" t="s">
        <v>190</v>
      </c>
      <c r="E95" s="8">
        <v>0</v>
      </c>
      <c r="F95" s="8">
        <v>30997</v>
      </c>
      <c r="G95" s="13">
        <v>0</v>
      </c>
      <c r="H95" s="13">
        <v>0</v>
      </c>
    </row>
    <row r="96" spans="1:8" ht="18.75" customHeight="1">
      <c r="A96" s="5"/>
      <c r="B96" s="5"/>
      <c r="C96" s="35">
        <v>3110</v>
      </c>
      <c r="D96" s="15" t="s">
        <v>191</v>
      </c>
      <c r="E96" s="16">
        <v>0</v>
      </c>
      <c r="F96" s="16">
        <v>30997</v>
      </c>
      <c r="G96" s="17">
        <v>0</v>
      </c>
      <c r="H96" s="17">
        <v>0</v>
      </c>
    </row>
    <row r="97" spans="1:8" ht="18.75" customHeight="1">
      <c r="A97" s="5"/>
      <c r="B97" s="9">
        <v>85219</v>
      </c>
      <c r="C97" s="9"/>
      <c r="D97" s="24" t="s">
        <v>192</v>
      </c>
      <c r="E97" s="8">
        <f>SUM(E98:E104)</f>
        <v>10260</v>
      </c>
      <c r="F97" s="8">
        <f>SUM(F98:F104)</f>
        <v>4059</v>
      </c>
      <c r="G97" s="13">
        <v>0</v>
      </c>
      <c r="H97" s="13">
        <v>0</v>
      </c>
    </row>
    <row r="98" spans="1:8" ht="18.75" customHeight="1">
      <c r="A98" s="5"/>
      <c r="B98" s="5"/>
      <c r="C98" s="35">
        <v>4010</v>
      </c>
      <c r="D98" s="15" t="s">
        <v>34</v>
      </c>
      <c r="E98" s="16">
        <v>7925</v>
      </c>
      <c r="F98" s="16">
        <v>0</v>
      </c>
      <c r="G98" s="17">
        <v>0</v>
      </c>
      <c r="H98" s="17">
        <v>0</v>
      </c>
    </row>
    <row r="99" spans="1:8" ht="18.75" customHeight="1">
      <c r="A99" s="5"/>
      <c r="B99" s="5"/>
      <c r="C99" s="35">
        <v>4040</v>
      </c>
      <c r="D99" s="15" t="s">
        <v>180</v>
      </c>
      <c r="E99" s="16">
        <v>0</v>
      </c>
      <c r="F99" s="16">
        <v>2309</v>
      </c>
      <c r="G99" s="17">
        <v>0</v>
      </c>
      <c r="H99" s="17">
        <v>0</v>
      </c>
    </row>
    <row r="100" spans="1:8" ht="18.75" customHeight="1">
      <c r="A100" s="5"/>
      <c r="B100" s="5"/>
      <c r="C100" s="35">
        <v>4110</v>
      </c>
      <c r="D100" s="15" t="s">
        <v>175</v>
      </c>
      <c r="E100" s="16">
        <v>2026</v>
      </c>
      <c r="F100" s="16">
        <v>0</v>
      </c>
      <c r="G100" s="17">
        <v>0</v>
      </c>
      <c r="H100" s="17">
        <v>0</v>
      </c>
    </row>
    <row r="101" spans="1:8" ht="18.75" customHeight="1">
      <c r="A101" s="5"/>
      <c r="B101" s="5"/>
      <c r="C101" s="35">
        <v>4120</v>
      </c>
      <c r="D101" s="15" t="s">
        <v>174</v>
      </c>
      <c r="E101" s="16">
        <v>309</v>
      </c>
      <c r="F101" s="16">
        <v>0</v>
      </c>
      <c r="G101" s="17">
        <v>0</v>
      </c>
      <c r="H101" s="17">
        <v>0</v>
      </c>
    </row>
    <row r="102" spans="1:8" ht="18.75" customHeight="1">
      <c r="A102" s="5"/>
      <c r="B102" s="5"/>
      <c r="C102" s="35">
        <v>4210</v>
      </c>
      <c r="D102" s="15" t="s">
        <v>193</v>
      </c>
      <c r="E102" s="16">
        <v>0</v>
      </c>
      <c r="F102" s="16">
        <v>1000</v>
      </c>
      <c r="G102" s="17">
        <v>0</v>
      </c>
      <c r="H102" s="17">
        <v>0</v>
      </c>
    </row>
    <row r="103" spans="1:8" ht="18.75" customHeight="1">
      <c r="A103" s="5"/>
      <c r="B103" s="5"/>
      <c r="C103" s="35">
        <v>4300</v>
      </c>
      <c r="D103" s="15" t="s">
        <v>194</v>
      </c>
      <c r="E103" s="16">
        <v>0</v>
      </c>
      <c r="F103" s="16">
        <v>420</v>
      </c>
      <c r="G103" s="17">
        <v>0</v>
      </c>
      <c r="H103" s="17">
        <v>0</v>
      </c>
    </row>
    <row r="104" spans="1:8" ht="27.75" customHeight="1">
      <c r="A104" s="5"/>
      <c r="B104" s="5"/>
      <c r="C104" s="35">
        <v>4750</v>
      </c>
      <c r="D104" s="15" t="s">
        <v>195</v>
      </c>
      <c r="E104" s="16">
        <v>0</v>
      </c>
      <c r="F104" s="16">
        <v>330</v>
      </c>
      <c r="G104" s="17">
        <v>0</v>
      </c>
      <c r="H104" s="17">
        <v>0</v>
      </c>
    </row>
    <row r="105" spans="1:8" ht="18" customHeight="1">
      <c r="A105" s="2"/>
      <c r="B105" s="37">
        <v>85295</v>
      </c>
      <c r="C105" s="37"/>
      <c r="D105" s="24" t="s">
        <v>21</v>
      </c>
      <c r="E105" s="8">
        <v>0</v>
      </c>
      <c r="F105" s="8">
        <v>1</v>
      </c>
      <c r="G105" s="13">
        <v>0</v>
      </c>
      <c r="H105" s="13">
        <v>0</v>
      </c>
    </row>
    <row r="106" spans="1:8" ht="28.5" customHeight="1">
      <c r="A106" s="3"/>
      <c r="B106" s="3"/>
      <c r="C106" s="3">
        <v>4303</v>
      </c>
      <c r="D106" s="15" t="s">
        <v>181</v>
      </c>
      <c r="E106" s="18">
        <v>0</v>
      </c>
      <c r="F106" s="16">
        <v>1</v>
      </c>
      <c r="G106" s="17">
        <v>0</v>
      </c>
      <c r="H106" s="17">
        <v>0</v>
      </c>
    </row>
    <row r="107" spans="1:8" ht="28.5" customHeight="1">
      <c r="A107" s="36">
        <v>900</v>
      </c>
      <c r="B107" s="36"/>
      <c r="C107" s="36"/>
      <c r="D107" s="20" t="s">
        <v>222</v>
      </c>
      <c r="E107" s="21">
        <v>120000</v>
      </c>
      <c r="F107" s="21">
        <v>50000</v>
      </c>
      <c r="G107" s="23">
        <v>3000</v>
      </c>
      <c r="H107" s="23">
        <v>47625</v>
      </c>
    </row>
    <row r="108" spans="1:8" ht="22.5" customHeight="1">
      <c r="A108" s="36"/>
      <c r="B108" s="37">
        <v>90001</v>
      </c>
      <c r="C108" s="37"/>
      <c r="D108" s="24" t="s">
        <v>276</v>
      </c>
      <c r="E108" s="8">
        <v>120000</v>
      </c>
      <c r="F108" s="8">
        <v>0</v>
      </c>
      <c r="G108" s="8">
        <v>0</v>
      </c>
      <c r="H108" s="8">
        <v>0</v>
      </c>
    </row>
    <row r="109" spans="1:8" ht="21" customHeight="1">
      <c r="A109" s="36"/>
      <c r="B109" s="36"/>
      <c r="C109" s="145">
        <v>4300</v>
      </c>
      <c r="D109" s="15" t="s">
        <v>275</v>
      </c>
      <c r="E109" s="16">
        <v>120000</v>
      </c>
      <c r="F109" s="16">
        <v>0</v>
      </c>
      <c r="G109" s="16">
        <v>0</v>
      </c>
      <c r="H109" s="16">
        <v>0</v>
      </c>
    </row>
    <row r="110" spans="1:8" ht="26.25" customHeight="1">
      <c r="A110" s="2"/>
      <c r="B110" s="37">
        <v>90004</v>
      </c>
      <c r="C110" s="37"/>
      <c r="D110" s="24" t="s">
        <v>223</v>
      </c>
      <c r="E110" s="8">
        <v>0</v>
      </c>
      <c r="F110" s="8">
        <v>0</v>
      </c>
      <c r="G110" s="13">
        <v>3000</v>
      </c>
      <c r="H110" s="13">
        <v>0</v>
      </c>
    </row>
    <row r="111" spans="1:8" ht="39.75" customHeight="1">
      <c r="A111" s="2"/>
      <c r="B111" s="2"/>
      <c r="C111" s="2">
        <v>6050</v>
      </c>
      <c r="D111" s="44" t="s">
        <v>72</v>
      </c>
      <c r="E111" s="18">
        <v>0</v>
      </c>
      <c r="F111" s="16">
        <v>0</v>
      </c>
      <c r="G111" s="17">
        <v>3000</v>
      </c>
      <c r="H111" s="17">
        <v>0</v>
      </c>
    </row>
    <row r="112" spans="1:8" ht="21" customHeight="1">
      <c r="A112" s="2"/>
      <c r="B112" s="37">
        <v>90015</v>
      </c>
      <c r="C112" s="37"/>
      <c r="D112" s="24" t="s">
        <v>279</v>
      </c>
      <c r="E112" s="8">
        <v>0</v>
      </c>
      <c r="F112" s="8">
        <v>50000</v>
      </c>
      <c r="G112" s="13">
        <v>0</v>
      </c>
      <c r="H112" s="13">
        <v>47625</v>
      </c>
    </row>
    <row r="113" spans="1:8" ht="22.5" customHeight="1">
      <c r="A113" s="2"/>
      <c r="B113" s="2"/>
      <c r="C113" s="2">
        <v>4260</v>
      </c>
      <c r="D113" s="81" t="s">
        <v>280</v>
      </c>
      <c r="E113" s="18">
        <v>0</v>
      </c>
      <c r="F113" s="16">
        <v>50000</v>
      </c>
      <c r="G113" s="17">
        <v>0</v>
      </c>
      <c r="H113" s="17">
        <v>0</v>
      </c>
    </row>
    <row r="114" spans="1:8" ht="26.25" customHeight="1">
      <c r="A114" s="2"/>
      <c r="B114" s="2"/>
      <c r="C114" s="2">
        <v>6050</v>
      </c>
      <c r="D114" s="81" t="s">
        <v>18</v>
      </c>
      <c r="E114" s="18">
        <v>0</v>
      </c>
      <c r="F114" s="16">
        <v>0</v>
      </c>
      <c r="G114" s="17">
        <v>0</v>
      </c>
      <c r="H114" s="17">
        <v>47625</v>
      </c>
    </row>
    <row r="115" spans="1:8" ht="26.25" customHeight="1">
      <c r="A115" s="2"/>
      <c r="B115" s="2"/>
      <c r="C115" s="2"/>
      <c r="D115" s="81" t="s">
        <v>281</v>
      </c>
      <c r="E115" s="18">
        <v>0</v>
      </c>
      <c r="F115" s="16">
        <v>0</v>
      </c>
      <c r="G115" s="17">
        <v>0</v>
      </c>
      <c r="H115" s="17">
        <v>1500</v>
      </c>
    </row>
    <row r="116" spans="1:8" ht="36.75" customHeight="1">
      <c r="A116" s="2"/>
      <c r="B116" s="2"/>
      <c r="C116" s="2"/>
      <c r="D116" s="44" t="s">
        <v>282</v>
      </c>
      <c r="E116" s="18">
        <v>0</v>
      </c>
      <c r="F116" s="16">
        <v>0</v>
      </c>
      <c r="G116" s="17">
        <v>0</v>
      </c>
      <c r="H116" s="17">
        <v>46125</v>
      </c>
    </row>
    <row r="117" spans="1:8" ht="28.5" customHeight="1">
      <c r="A117" s="36">
        <v>921</v>
      </c>
      <c r="B117" s="36"/>
      <c r="C117" s="36"/>
      <c r="D117" s="20" t="s">
        <v>277</v>
      </c>
      <c r="E117" s="21">
        <v>0</v>
      </c>
      <c r="F117" s="21">
        <v>0</v>
      </c>
      <c r="G117" s="21">
        <v>0</v>
      </c>
      <c r="H117" s="23">
        <v>94500</v>
      </c>
    </row>
    <row r="118" spans="1:8" ht="22.5" customHeight="1">
      <c r="A118" s="2"/>
      <c r="B118" s="37">
        <v>92109</v>
      </c>
      <c r="C118" s="37"/>
      <c r="D118" s="24" t="s">
        <v>278</v>
      </c>
      <c r="E118" s="8">
        <v>0</v>
      </c>
      <c r="F118" s="8">
        <v>0</v>
      </c>
      <c r="G118" s="8">
        <v>0</v>
      </c>
      <c r="H118" s="13">
        <v>94500</v>
      </c>
    </row>
    <row r="119" spans="1:8" ht="61.5" customHeight="1">
      <c r="A119" s="2"/>
      <c r="B119" s="2"/>
      <c r="C119" s="2">
        <v>6050</v>
      </c>
      <c r="D119" s="44" t="s">
        <v>98</v>
      </c>
      <c r="E119" s="18">
        <v>0</v>
      </c>
      <c r="F119" s="18">
        <v>0</v>
      </c>
      <c r="G119" s="18">
        <v>0</v>
      </c>
      <c r="H119" s="17">
        <v>94500</v>
      </c>
    </row>
    <row r="120" spans="1:8" ht="20.25" customHeight="1">
      <c r="A120" s="36">
        <v>926</v>
      </c>
      <c r="B120" s="36"/>
      <c r="C120" s="36"/>
      <c r="D120" s="20" t="s">
        <v>224</v>
      </c>
      <c r="E120" s="21">
        <v>0</v>
      </c>
      <c r="F120" s="21">
        <v>38371</v>
      </c>
      <c r="G120" s="23">
        <v>0</v>
      </c>
      <c r="H120" s="23">
        <v>96000</v>
      </c>
    </row>
    <row r="121" spans="1:8" ht="20.25" customHeight="1">
      <c r="A121" s="36"/>
      <c r="B121" s="37">
        <v>92601</v>
      </c>
      <c r="C121" s="37"/>
      <c r="D121" s="24" t="s">
        <v>272</v>
      </c>
      <c r="E121" s="8">
        <v>0</v>
      </c>
      <c r="F121" s="8">
        <v>0</v>
      </c>
      <c r="G121" s="8">
        <v>0</v>
      </c>
      <c r="H121" s="13">
        <v>96000</v>
      </c>
    </row>
    <row r="122" spans="1:8" ht="19.5" customHeight="1">
      <c r="A122" s="36"/>
      <c r="B122" s="36"/>
      <c r="C122" s="145">
        <v>6050</v>
      </c>
      <c r="D122" s="81" t="s">
        <v>18</v>
      </c>
      <c r="E122" s="16">
        <v>0</v>
      </c>
      <c r="F122" s="16">
        <v>0</v>
      </c>
      <c r="G122" s="16">
        <v>0</v>
      </c>
      <c r="H122" s="17">
        <v>96000</v>
      </c>
    </row>
    <row r="123" spans="1:8" ht="28.5" customHeight="1">
      <c r="A123" s="36"/>
      <c r="B123" s="36"/>
      <c r="C123" s="36"/>
      <c r="D123" s="44" t="s">
        <v>273</v>
      </c>
      <c r="E123" s="16">
        <v>0</v>
      </c>
      <c r="F123" s="16">
        <v>0</v>
      </c>
      <c r="G123" s="16">
        <v>0</v>
      </c>
      <c r="H123" s="17">
        <v>48000</v>
      </c>
    </row>
    <row r="124" spans="1:8" ht="21.75" customHeight="1">
      <c r="A124" s="36"/>
      <c r="B124" s="36"/>
      <c r="C124" s="36"/>
      <c r="D124" s="81" t="s">
        <v>274</v>
      </c>
      <c r="E124" s="16">
        <v>0</v>
      </c>
      <c r="F124" s="16">
        <v>0</v>
      </c>
      <c r="G124" s="16">
        <v>0</v>
      </c>
      <c r="H124" s="17">
        <v>48000</v>
      </c>
    </row>
    <row r="125" spans="1:8" ht="21" customHeight="1">
      <c r="A125" s="2"/>
      <c r="B125" s="37">
        <v>92604</v>
      </c>
      <c r="C125" s="37"/>
      <c r="D125" s="24" t="s">
        <v>225</v>
      </c>
      <c r="E125" s="8">
        <v>0</v>
      </c>
      <c r="F125" s="8">
        <f>SUM(F126:F128)</f>
        <v>38371</v>
      </c>
      <c r="G125" s="13">
        <v>0</v>
      </c>
      <c r="H125" s="13">
        <v>0</v>
      </c>
    </row>
    <row r="126" spans="1:8" ht="18.75" customHeight="1">
      <c r="A126" s="2"/>
      <c r="B126" s="2"/>
      <c r="C126" s="2">
        <v>4010</v>
      </c>
      <c r="D126" s="15" t="s">
        <v>34</v>
      </c>
      <c r="E126" s="18">
        <v>0</v>
      </c>
      <c r="F126" s="16">
        <v>33380</v>
      </c>
      <c r="G126" s="17">
        <v>0</v>
      </c>
      <c r="H126" s="17">
        <v>0</v>
      </c>
    </row>
    <row r="127" spans="1:8" ht="19.5" customHeight="1">
      <c r="A127" s="2"/>
      <c r="B127" s="2"/>
      <c r="C127" s="2">
        <v>4110</v>
      </c>
      <c r="D127" s="15" t="s">
        <v>175</v>
      </c>
      <c r="E127" s="18">
        <v>0</v>
      </c>
      <c r="F127" s="16">
        <v>4200</v>
      </c>
      <c r="G127" s="17">
        <v>0</v>
      </c>
      <c r="H127" s="17">
        <v>0</v>
      </c>
    </row>
    <row r="128" spans="1:8" ht="19.5" customHeight="1">
      <c r="A128" s="2"/>
      <c r="B128" s="2"/>
      <c r="C128" s="2">
        <v>4120</v>
      </c>
      <c r="D128" s="15" t="s">
        <v>174</v>
      </c>
      <c r="E128" s="18">
        <v>0</v>
      </c>
      <c r="F128" s="16">
        <v>791</v>
      </c>
      <c r="G128" s="17">
        <v>0</v>
      </c>
      <c r="H128" s="17">
        <v>0</v>
      </c>
    </row>
    <row r="129" spans="1:8" ht="12.75">
      <c r="A129" s="148" t="s">
        <v>24</v>
      </c>
      <c r="B129" s="149"/>
      <c r="C129" s="149"/>
      <c r="D129" s="150"/>
      <c r="E129" s="13">
        <f>SUM(E10+E23+E26+E40+E48+E53+E58+E61+E65+E88+E94+E107+E120+E20+E37+E117)</f>
        <v>327950</v>
      </c>
      <c r="F129" s="13">
        <f>SUM(F10+F23+F26+F40+F48+F53+F58+F61+F65+F88+F94+F107+F120+F20+F37+F117)</f>
        <v>358454</v>
      </c>
      <c r="G129" s="13">
        <f>SUM(G10+G23+G26+G40+G48+G53+G58+G61+G65+G88+G94+G107+G120+G20+G37+G117)</f>
        <v>88290</v>
      </c>
      <c r="H129" s="13">
        <f>SUM(H10+H23+H26+H40+H48+H53+H58+H61+H65+H88+H94+H107+H120+H20+H37+H117)</f>
        <v>1823141</v>
      </c>
    </row>
    <row r="130" spans="1:9" ht="12.75">
      <c r="A130" s="29"/>
      <c r="B130" s="30"/>
      <c r="C130" s="30"/>
      <c r="D130" s="31"/>
      <c r="E130" s="32"/>
      <c r="F130" s="32"/>
      <c r="G130" s="151"/>
      <c r="H130" s="151"/>
      <c r="I130" s="151"/>
    </row>
    <row r="131" spans="1:9" ht="12.75">
      <c r="A131" s="152" t="s">
        <v>293</v>
      </c>
      <c r="B131" s="153"/>
      <c r="C131" s="153"/>
      <c r="D131" s="153"/>
      <c r="E131" s="153"/>
      <c r="F131" s="153"/>
      <c r="G131" s="153"/>
      <c r="H131" s="153"/>
      <c r="I131" s="153"/>
    </row>
    <row r="132" spans="1:6" ht="12.75">
      <c r="A132" s="34"/>
      <c r="B132" s="34"/>
      <c r="C132" s="34"/>
      <c r="D132" s="34"/>
      <c r="E132" s="34"/>
      <c r="F132" s="34"/>
    </row>
    <row r="133" spans="1:9" ht="12.75">
      <c r="A133" s="154" t="s">
        <v>220</v>
      </c>
      <c r="B133" s="154"/>
      <c r="C133" s="154"/>
      <c r="D133" s="154"/>
      <c r="E133" s="154"/>
      <c r="F133" s="154"/>
      <c r="G133" s="154"/>
      <c r="H133" s="154"/>
      <c r="I133" s="34"/>
    </row>
    <row r="134" spans="1:9" ht="12.75">
      <c r="A134" s="34" t="s">
        <v>221</v>
      </c>
      <c r="B134" s="34"/>
      <c r="C134" s="34"/>
      <c r="D134" s="34"/>
      <c r="E134" s="34"/>
      <c r="F134" s="34"/>
      <c r="G134" s="151"/>
      <c r="H134" s="151"/>
      <c r="I134" s="151"/>
    </row>
    <row r="135" spans="1:9" ht="12.75">
      <c r="A135" s="34"/>
      <c r="B135" s="34"/>
      <c r="C135" s="34"/>
      <c r="D135" s="34"/>
      <c r="E135" s="34"/>
      <c r="F135" s="34"/>
      <c r="G135" s="147"/>
      <c r="H135" s="147"/>
      <c r="I135" s="147"/>
    </row>
    <row r="137" spans="7:9" ht="12.75">
      <c r="G137" s="147"/>
      <c r="H137" s="147"/>
      <c r="I137" s="147"/>
    </row>
    <row r="138" spans="1:8" ht="12.75">
      <c r="A138" s="62"/>
      <c r="B138" s="62"/>
      <c r="C138" s="62"/>
      <c r="D138" s="66"/>
      <c r="E138" s="67"/>
      <c r="F138" s="65"/>
      <c r="G138" s="33"/>
      <c r="H138" s="65"/>
    </row>
    <row r="139" spans="1:8" ht="12.75">
      <c r="A139" s="70"/>
      <c r="B139" s="70"/>
      <c r="C139" s="70"/>
      <c r="D139" s="70"/>
      <c r="E139" s="70"/>
      <c r="F139" s="70"/>
      <c r="G139" s="70"/>
      <c r="H139" s="70"/>
    </row>
    <row r="140" spans="1:9" ht="12.75">
      <c r="A140" s="70"/>
      <c r="B140" s="70"/>
      <c r="C140" s="70"/>
      <c r="D140" s="70"/>
      <c r="E140" s="70"/>
      <c r="F140" s="70"/>
      <c r="G140" s="151" t="s">
        <v>25</v>
      </c>
      <c r="H140" s="151"/>
      <c r="I140" s="151"/>
    </row>
    <row r="141" spans="1:9" ht="12.75">
      <c r="A141" s="70"/>
      <c r="B141" s="70"/>
      <c r="C141" s="70"/>
      <c r="D141" s="70"/>
      <c r="E141" s="70"/>
      <c r="F141" s="70"/>
      <c r="G141" s="147" t="s">
        <v>105</v>
      </c>
      <c r="H141" s="147"/>
      <c r="I141" s="147"/>
    </row>
    <row r="142" spans="1:6" ht="12.75">
      <c r="A142" s="58"/>
      <c r="B142" s="58"/>
      <c r="C142" s="58"/>
      <c r="D142" s="59"/>
      <c r="E142" s="60"/>
      <c r="F142" s="61"/>
    </row>
    <row r="143" spans="1:9" ht="12.75">
      <c r="A143" s="62"/>
      <c r="B143" s="63"/>
      <c r="C143" s="63"/>
      <c r="D143" s="64"/>
      <c r="E143" s="60"/>
      <c r="F143" s="65"/>
      <c r="G143" s="147" t="s">
        <v>26</v>
      </c>
      <c r="H143" s="147"/>
      <c r="I143" s="147"/>
    </row>
    <row r="144" spans="1:8" ht="12.75">
      <c r="A144" s="62"/>
      <c r="B144" s="62"/>
      <c r="C144" s="62"/>
      <c r="D144" s="66"/>
      <c r="E144" s="60"/>
      <c r="F144" s="65"/>
      <c r="G144" s="67"/>
      <c r="H144" s="67"/>
    </row>
    <row r="145" spans="1:8" ht="12.75">
      <c r="A145" s="62"/>
      <c r="B145" s="62"/>
      <c r="C145" s="62"/>
      <c r="D145" s="66"/>
      <c r="E145" s="60"/>
      <c r="F145" s="65"/>
      <c r="G145" s="67"/>
      <c r="H145" s="67"/>
    </row>
    <row r="146" spans="1:8" ht="12.75">
      <c r="A146" s="62"/>
      <c r="B146" s="62"/>
      <c r="C146" s="62"/>
      <c r="D146" s="66"/>
      <c r="E146" s="60"/>
      <c r="F146" s="65"/>
      <c r="G146" s="67"/>
      <c r="H146" s="67"/>
    </row>
    <row r="147" spans="1:8" ht="12.75">
      <c r="A147" s="62"/>
      <c r="B147" s="62"/>
      <c r="C147" s="62"/>
      <c r="D147" s="66"/>
      <c r="E147" s="60"/>
      <c r="F147" s="65"/>
      <c r="G147" s="67"/>
      <c r="H147" s="67"/>
    </row>
    <row r="148" spans="1:8" ht="12.75">
      <c r="A148" s="62"/>
      <c r="B148" s="62"/>
      <c r="C148" s="62"/>
      <c r="D148" s="66"/>
      <c r="E148" s="67"/>
      <c r="F148" s="65"/>
      <c r="G148" s="33"/>
      <c r="H148" s="67"/>
    </row>
    <row r="149" spans="1:8" ht="12.75">
      <c r="A149" s="62"/>
      <c r="B149" s="63"/>
      <c r="C149" s="63"/>
      <c r="D149" s="64"/>
      <c r="E149" s="65"/>
      <c r="F149" s="65"/>
      <c r="G149" s="65"/>
      <c r="H149" s="65"/>
    </row>
    <row r="150" spans="1:8" ht="12.75">
      <c r="A150" s="62"/>
      <c r="B150" s="62"/>
      <c r="C150" s="62"/>
      <c r="D150" s="66"/>
      <c r="E150" s="67"/>
      <c r="F150" s="65"/>
      <c r="G150" s="67"/>
      <c r="H150" s="67"/>
    </row>
    <row r="151" spans="1:8" ht="12.75">
      <c r="A151" s="62"/>
      <c r="B151" s="62"/>
      <c r="C151" s="62"/>
      <c r="D151" s="66"/>
      <c r="E151" s="67"/>
      <c r="F151" s="65"/>
      <c r="G151" s="67"/>
      <c r="H151" s="67"/>
    </row>
    <row r="152" spans="1:8" ht="12.75">
      <c r="A152" s="62"/>
      <c r="B152" s="62"/>
      <c r="C152" s="62"/>
      <c r="D152" s="66"/>
      <c r="E152" s="67"/>
      <c r="F152" s="65"/>
      <c r="G152" s="67"/>
      <c r="H152" s="67"/>
    </row>
    <row r="153" spans="1:8" ht="12.75">
      <c r="A153" s="62"/>
      <c r="B153" s="62"/>
      <c r="C153" s="62"/>
      <c r="D153" s="66"/>
      <c r="E153" s="67"/>
      <c r="F153" s="68"/>
      <c r="G153" s="69"/>
      <c r="H153" s="68"/>
    </row>
    <row r="154" spans="1:8" ht="12.75">
      <c r="A154" s="62"/>
      <c r="B154" s="62"/>
      <c r="C154" s="62"/>
      <c r="D154" s="66"/>
      <c r="E154" s="67"/>
      <c r="F154" s="68"/>
      <c r="G154" s="69"/>
      <c r="H154" s="68"/>
    </row>
    <row r="155" spans="1:8" ht="12.75">
      <c r="A155" s="70"/>
      <c r="B155" s="70"/>
      <c r="C155" s="70"/>
      <c r="D155" s="70"/>
      <c r="E155" s="70"/>
      <c r="F155" s="70"/>
      <c r="G155" s="70"/>
      <c r="H155" s="70"/>
    </row>
  </sheetData>
  <sheetProtection/>
  <mergeCells count="21">
    <mergeCell ref="E1:G1"/>
    <mergeCell ref="E2:G2"/>
    <mergeCell ref="E3:G3"/>
    <mergeCell ref="E4:G4"/>
    <mergeCell ref="A6:H6"/>
    <mergeCell ref="A8:A9"/>
    <mergeCell ref="B8:B9"/>
    <mergeCell ref="C8:C9"/>
    <mergeCell ref="D8:D9"/>
    <mergeCell ref="E8:F8"/>
    <mergeCell ref="G8:H8"/>
    <mergeCell ref="G143:I143"/>
    <mergeCell ref="G140:I140"/>
    <mergeCell ref="G141:I141"/>
    <mergeCell ref="G135:I135"/>
    <mergeCell ref="G137:I137"/>
    <mergeCell ref="A129:D129"/>
    <mergeCell ref="G130:I130"/>
    <mergeCell ref="A131:I131"/>
    <mergeCell ref="G134:I134"/>
    <mergeCell ref="A133:H1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2.00390625" style="0" customWidth="1"/>
    <col min="2" max="2" width="19.125" style="0" customWidth="1"/>
    <col min="3" max="3" width="18.875" style="0" customWidth="1"/>
    <col min="4" max="4" width="16.75390625" style="0" customWidth="1"/>
    <col min="5" max="5" width="12.375" style="0" customWidth="1"/>
    <col min="6" max="6" width="16.75390625" style="0" customWidth="1"/>
    <col min="7" max="7" width="12.875" style="0" customWidth="1"/>
  </cols>
  <sheetData>
    <row r="1" spans="1:4" ht="60.75" customHeight="1">
      <c r="A1" s="160" t="s">
        <v>203</v>
      </c>
      <c r="B1" s="161"/>
      <c r="C1" s="161"/>
      <c r="D1" s="161"/>
    </row>
    <row r="2" spans="1:4" ht="88.5" customHeight="1">
      <c r="A2" s="28"/>
      <c r="B2" s="28" t="s">
        <v>303</v>
      </c>
      <c r="C2" s="95" t="s">
        <v>204</v>
      </c>
      <c r="D2" s="81" t="s">
        <v>205</v>
      </c>
    </row>
    <row r="3" spans="1:7" ht="30" customHeight="1">
      <c r="A3" s="15" t="s">
        <v>140</v>
      </c>
      <c r="B3" s="105">
        <v>20000</v>
      </c>
      <c r="C3" s="105">
        <v>0</v>
      </c>
      <c r="D3" s="105">
        <v>20000</v>
      </c>
      <c r="E3" s="88"/>
      <c r="F3" s="99"/>
      <c r="G3" s="88"/>
    </row>
    <row r="4" spans="1:7" ht="21" customHeight="1">
      <c r="A4" s="27" t="s">
        <v>141</v>
      </c>
      <c r="B4" s="97">
        <v>317680</v>
      </c>
      <c r="C4" s="97">
        <v>0</v>
      </c>
      <c r="D4" s="97">
        <v>317680</v>
      </c>
      <c r="E4" s="100"/>
      <c r="F4" s="100"/>
      <c r="G4" s="100"/>
    </row>
    <row r="5" spans="1:7" ht="19.5" customHeight="1">
      <c r="A5" s="27" t="s">
        <v>142</v>
      </c>
      <c r="B5" s="97">
        <v>337680</v>
      </c>
      <c r="C5" s="97">
        <v>0</v>
      </c>
      <c r="D5" s="97">
        <v>337680</v>
      </c>
      <c r="E5" s="101"/>
      <c r="F5" s="101"/>
      <c r="G5" s="101"/>
    </row>
    <row r="6" spans="1:7" ht="15" customHeight="1">
      <c r="A6" s="106" t="s">
        <v>131</v>
      </c>
      <c r="B6" s="92">
        <v>337680</v>
      </c>
      <c r="C6" s="92">
        <v>0</v>
      </c>
      <c r="D6" s="92">
        <v>337680</v>
      </c>
      <c r="E6" s="101"/>
      <c r="F6" s="101"/>
      <c r="G6" s="101"/>
    </row>
    <row r="7" spans="1:7" ht="15" customHeight="1">
      <c r="A7" s="106" t="s">
        <v>163</v>
      </c>
      <c r="B7" s="92">
        <v>72800</v>
      </c>
      <c r="C7" s="92">
        <v>30000</v>
      </c>
      <c r="D7" s="92">
        <v>102800</v>
      </c>
      <c r="E7" s="101"/>
      <c r="F7" s="101"/>
      <c r="G7" s="101"/>
    </row>
    <row r="8" spans="1:7" ht="15" customHeight="1">
      <c r="A8" s="107" t="s">
        <v>164</v>
      </c>
      <c r="B8" s="92">
        <v>39200</v>
      </c>
      <c r="C8" s="92">
        <v>0</v>
      </c>
      <c r="D8" s="92">
        <v>39200</v>
      </c>
      <c r="E8" s="101"/>
      <c r="F8" s="101"/>
      <c r="G8" s="101"/>
    </row>
    <row r="9" spans="1:7" ht="15" customHeight="1">
      <c r="A9" s="107" t="s">
        <v>165</v>
      </c>
      <c r="B9" s="92">
        <v>33600</v>
      </c>
      <c r="C9" s="92">
        <v>30000</v>
      </c>
      <c r="D9" s="92">
        <v>63600</v>
      </c>
      <c r="E9" s="101"/>
      <c r="F9" s="101"/>
      <c r="G9" s="101"/>
    </row>
    <row r="10" spans="1:7" ht="18.75" customHeight="1">
      <c r="A10" s="27" t="s">
        <v>143</v>
      </c>
      <c r="B10" s="108">
        <v>264880</v>
      </c>
      <c r="C10" s="108">
        <v>-30000</v>
      </c>
      <c r="D10" s="108">
        <v>234880</v>
      </c>
      <c r="E10" s="103"/>
      <c r="F10" s="100"/>
      <c r="G10" s="100"/>
    </row>
    <row r="11" spans="1:7" ht="18" customHeight="1">
      <c r="A11" s="107" t="s">
        <v>144</v>
      </c>
      <c r="B11" s="92">
        <v>264880</v>
      </c>
      <c r="C11" s="92">
        <v>-30000</v>
      </c>
      <c r="D11" s="92">
        <v>234880</v>
      </c>
      <c r="E11" s="101"/>
      <c r="F11" s="101"/>
      <c r="G11" s="101"/>
    </row>
    <row r="12" spans="1:7" ht="12.75">
      <c r="A12" s="70"/>
      <c r="B12" s="101"/>
      <c r="C12" s="101"/>
      <c r="D12" s="101"/>
      <c r="E12" s="101"/>
      <c r="F12" s="101"/>
      <c r="G12" s="101"/>
    </row>
    <row r="13" spans="1:7" ht="12.75">
      <c r="A13" s="70"/>
      <c r="B13" s="101"/>
      <c r="C13" s="101"/>
      <c r="D13" s="101"/>
      <c r="E13" s="101"/>
      <c r="F13" s="101"/>
      <c r="G13" s="101"/>
    </row>
    <row r="14" spans="2:4" ht="12.75">
      <c r="B14" s="104"/>
      <c r="C14" s="104"/>
      <c r="D14" s="104"/>
    </row>
    <row r="15" spans="2:4" ht="12.75">
      <c r="B15" s="104"/>
      <c r="C15" s="104"/>
      <c r="D15" s="104"/>
    </row>
    <row r="16" ht="12.75">
      <c r="C16" t="s">
        <v>25</v>
      </c>
    </row>
    <row r="17" ht="12.75">
      <c r="C17" s="1" t="s">
        <v>1</v>
      </c>
    </row>
    <row r="18" ht="12.75">
      <c r="G18" s="1"/>
    </row>
    <row r="19" ht="12.75">
      <c r="C19" t="s">
        <v>26</v>
      </c>
    </row>
    <row r="20" ht="12.75">
      <c r="B20" s="10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5.00390625" style="0" customWidth="1"/>
    <col min="2" max="2" width="16.75390625" style="0" customWidth="1"/>
    <col min="3" max="3" width="19.375" style="0" customWidth="1"/>
    <col min="4" max="4" width="17.875" style="0" customWidth="1"/>
    <col min="5" max="5" width="16.875" style="0" customWidth="1"/>
    <col min="6" max="6" width="16.25390625" style="0" customWidth="1"/>
  </cols>
  <sheetData>
    <row r="1" spans="1:5" ht="29.25" customHeight="1">
      <c r="A1" s="159" t="s">
        <v>297</v>
      </c>
      <c r="B1" s="159"/>
      <c r="C1" s="159"/>
      <c r="D1" s="159"/>
      <c r="E1" s="147"/>
    </row>
    <row r="2" ht="24" customHeight="1"/>
    <row r="3" spans="1:6" ht="62.25" customHeight="1">
      <c r="A3" s="28"/>
      <c r="B3" s="81" t="s">
        <v>298</v>
      </c>
      <c r="C3" s="81" t="s">
        <v>299</v>
      </c>
      <c r="D3" s="81" t="s">
        <v>300</v>
      </c>
      <c r="E3" s="81" t="s">
        <v>301</v>
      </c>
      <c r="F3" s="81" t="s">
        <v>302</v>
      </c>
    </row>
    <row r="4" spans="1:6" ht="23.25" customHeight="1">
      <c r="A4" s="94" t="s">
        <v>130</v>
      </c>
      <c r="B4" s="92">
        <v>21809555</v>
      </c>
      <c r="C4" s="96">
        <v>160599</v>
      </c>
      <c r="D4" s="96">
        <v>755733</v>
      </c>
      <c r="E4" s="96">
        <v>-990072</v>
      </c>
      <c r="F4" s="92">
        <v>21735815</v>
      </c>
    </row>
    <row r="5" spans="1:6" ht="13.5" customHeight="1">
      <c r="A5" s="28" t="s">
        <v>136</v>
      </c>
      <c r="B5" s="92">
        <v>19486297</v>
      </c>
      <c r="C5" s="92">
        <v>160599</v>
      </c>
      <c r="D5" s="92">
        <v>755733</v>
      </c>
      <c r="E5" s="92">
        <v>96516</v>
      </c>
      <c r="F5" s="92">
        <v>20499145</v>
      </c>
    </row>
    <row r="6" spans="1:6" ht="12.75">
      <c r="A6" s="28" t="s">
        <v>8</v>
      </c>
      <c r="B6" s="92">
        <v>2323258</v>
      </c>
      <c r="C6" s="92">
        <v>0</v>
      </c>
      <c r="D6" s="92">
        <v>0</v>
      </c>
      <c r="E6" s="92">
        <v>-1086588</v>
      </c>
      <c r="F6" s="92">
        <v>1236670</v>
      </c>
    </row>
    <row r="7" spans="1:6" ht="21.75" customHeight="1">
      <c r="A7" s="94" t="s">
        <v>131</v>
      </c>
      <c r="B7" s="92">
        <v>24923415</v>
      </c>
      <c r="C7" s="96">
        <v>160599</v>
      </c>
      <c r="D7" s="96">
        <v>755733</v>
      </c>
      <c r="E7" s="96">
        <v>-1765355</v>
      </c>
      <c r="F7" s="92">
        <v>24074392</v>
      </c>
    </row>
    <row r="8" spans="1:6" ht="13.5" customHeight="1">
      <c r="A8" s="27" t="s">
        <v>136</v>
      </c>
      <c r="B8" s="92">
        <v>19444607</v>
      </c>
      <c r="C8" s="97">
        <v>160599</v>
      </c>
      <c r="D8" s="97">
        <v>755733</v>
      </c>
      <c r="E8" s="92">
        <v>-30504</v>
      </c>
      <c r="F8" s="92">
        <v>20330435</v>
      </c>
    </row>
    <row r="9" spans="1:6" ht="13.5" customHeight="1">
      <c r="A9" s="27" t="s">
        <v>8</v>
      </c>
      <c r="B9" s="92">
        <v>5478808</v>
      </c>
      <c r="C9" s="97">
        <v>0</v>
      </c>
      <c r="D9" s="97">
        <v>0</v>
      </c>
      <c r="E9" s="92">
        <v>-1734851</v>
      </c>
      <c r="F9" s="92">
        <v>3743957</v>
      </c>
    </row>
    <row r="10" spans="1:6" ht="21" customHeight="1">
      <c r="A10" s="94" t="s">
        <v>132</v>
      </c>
      <c r="B10" s="92">
        <v>-3113860</v>
      </c>
      <c r="C10" s="98">
        <v>0</v>
      </c>
      <c r="D10" s="98">
        <v>0</v>
      </c>
      <c r="E10" s="96">
        <v>775283</v>
      </c>
      <c r="F10" s="92">
        <v>-2338577</v>
      </c>
    </row>
    <row r="11" spans="1:6" ht="17.25" customHeight="1">
      <c r="A11" s="94" t="s">
        <v>133</v>
      </c>
      <c r="B11" s="92">
        <v>3113860</v>
      </c>
      <c r="C11" s="96">
        <v>0</v>
      </c>
      <c r="D11" s="96">
        <v>0</v>
      </c>
      <c r="E11" s="96">
        <v>-775283</v>
      </c>
      <c r="F11" s="92">
        <v>2338577</v>
      </c>
    </row>
    <row r="12" spans="1:6" ht="14.25" customHeight="1">
      <c r="A12" s="28" t="s">
        <v>121</v>
      </c>
      <c r="B12" s="92">
        <v>4245536</v>
      </c>
      <c r="C12" s="92">
        <v>0</v>
      </c>
      <c r="D12" s="92">
        <v>0</v>
      </c>
      <c r="E12" s="92">
        <v>-775283</v>
      </c>
      <c r="F12" s="92">
        <v>3470253</v>
      </c>
    </row>
    <row r="13" spans="1:6" ht="15.75" customHeight="1">
      <c r="A13" s="28" t="s">
        <v>134</v>
      </c>
      <c r="B13" s="92">
        <v>1131676</v>
      </c>
      <c r="C13" s="92">
        <v>0</v>
      </c>
      <c r="D13" s="92">
        <v>0</v>
      </c>
      <c r="E13" s="92">
        <v>0</v>
      </c>
      <c r="F13" s="92">
        <v>1131676</v>
      </c>
    </row>
    <row r="17" ht="12.75">
      <c r="E17" t="s">
        <v>25</v>
      </c>
    </row>
    <row r="18" ht="12.75">
      <c r="E18" s="1" t="s">
        <v>1</v>
      </c>
    </row>
    <row r="20" ht="12.75">
      <c r="E20" t="s">
        <v>26</v>
      </c>
    </row>
    <row r="28" spans="1:6" ht="27" customHeight="1">
      <c r="A28" s="162"/>
      <c r="B28" s="162"/>
      <c r="C28" s="162"/>
      <c r="D28" s="162"/>
      <c r="E28" s="163"/>
      <c r="F28" s="70"/>
    </row>
    <row r="29" spans="1:6" ht="28.5" customHeight="1">
      <c r="A29" s="70"/>
      <c r="B29" s="70"/>
      <c r="C29" s="70"/>
      <c r="D29" s="70"/>
      <c r="E29" s="70"/>
      <c r="F29" s="70"/>
    </row>
    <row r="30" spans="1:6" ht="12.75">
      <c r="A30" s="70"/>
      <c r="B30" s="88"/>
      <c r="C30" s="88"/>
      <c r="D30" s="88"/>
      <c r="E30" s="88"/>
      <c r="F30" s="70"/>
    </row>
    <row r="31" spans="1:6" ht="12.75">
      <c r="A31" s="112"/>
      <c r="B31" s="100"/>
      <c r="C31" s="100"/>
      <c r="D31" s="100"/>
      <c r="E31" s="100"/>
      <c r="F31" s="70"/>
    </row>
    <row r="32" spans="1:6" ht="12.75">
      <c r="A32" s="70"/>
      <c r="B32" s="101"/>
      <c r="C32" s="101"/>
      <c r="D32" s="101"/>
      <c r="E32" s="101"/>
      <c r="F32" s="70"/>
    </row>
    <row r="33" spans="1:6" ht="12.75">
      <c r="A33" s="70"/>
      <c r="B33" s="101"/>
      <c r="C33" s="101"/>
      <c r="D33" s="101"/>
      <c r="E33" s="101"/>
      <c r="F33" s="70"/>
    </row>
    <row r="34" spans="1:6" ht="12.75">
      <c r="A34" s="112"/>
      <c r="B34" s="100"/>
      <c r="C34" s="100"/>
      <c r="D34" s="100"/>
      <c r="E34" s="100"/>
      <c r="F34" s="70"/>
    </row>
    <row r="35" spans="1:6" ht="12.75">
      <c r="A35" s="113"/>
      <c r="B35" s="102"/>
      <c r="C35" s="102"/>
      <c r="D35" s="102"/>
      <c r="E35" s="101"/>
      <c r="F35" s="70"/>
    </row>
    <row r="36" spans="1:6" ht="12.75">
      <c r="A36" s="113"/>
      <c r="B36" s="102"/>
      <c r="C36" s="102"/>
      <c r="D36" s="102"/>
      <c r="E36" s="101"/>
      <c r="F36" s="70"/>
    </row>
    <row r="37" spans="1:6" ht="12.75">
      <c r="A37" s="112"/>
      <c r="B37" s="100"/>
      <c r="C37" s="103"/>
      <c r="D37" s="103"/>
      <c r="E37" s="100"/>
      <c r="F37" s="70"/>
    </row>
    <row r="38" spans="1:6" ht="12.75">
      <c r="A38" s="112"/>
      <c r="B38" s="100"/>
      <c r="C38" s="100"/>
      <c r="D38" s="100"/>
      <c r="E38" s="100"/>
      <c r="F38" s="70"/>
    </row>
    <row r="39" spans="1:6" ht="12.75">
      <c r="A39" s="70"/>
      <c r="B39" s="101"/>
      <c r="C39" s="101"/>
      <c r="D39" s="101"/>
      <c r="E39" s="101"/>
      <c r="F39" s="70"/>
    </row>
    <row r="40" spans="1:6" ht="12.75">
      <c r="A40" s="70"/>
      <c r="B40" s="101"/>
      <c r="C40" s="101"/>
      <c r="D40" s="101"/>
      <c r="E40" s="101"/>
      <c r="F40" s="70"/>
    </row>
    <row r="41" spans="1:6" ht="12.75">
      <c r="A41" s="70"/>
      <c r="B41" s="70"/>
      <c r="C41" s="70"/>
      <c r="D41" s="70"/>
      <c r="E41" s="70"/>
      <c r="F41" s="70"/>
    </row>
    <row r="42" spans="1:6" ht="12.75">
      <c r="A42" s="70"/>
      <c r="B42" s="70"/>
      <c r="C42" s="70"/>
      <c r="D42" s="70"/>
      <c r="E42" s="70"/>
      <c r="F42" s="70"/>
    </row>
    <row r="43" spans="1:6" ht="12.75">
      <c r="A43" s="70"/>
      <c r="B43" s="70"/>
      <c r="C43" s="70"/>
      <c r="D43" s="70"/>
      <c r="E43" s="70"/>
      <c r="F43" s="70"/>
    </row>
    <row r="44" spans="1:6" ht="12.75">
      <c r="A44" s="70"/>
      <c r="B44" s="70"/>
      <c r="C44" s="70"/>
      <c r="D44" s="70"/>
      <c r="E44" s="70"/>
      <c r="F44" s="70"/>
    </row>
    <row r="45" spans="1:6" ht="12.75">
      <c r="A45" s="70"/>
      <c r="B45" s="70"/>
      <c r="C45" s="70"/>
      <c r="D45" s="70"/>
      <c r="E45" s="62"/>
      <c r="F45" s="70"/>
    </row>
    <row r="46" spans="1:6" ht="12.75">
      <c r="A46" s="70"/>
      <c r="B46" s="70"/>
      <c r="C46" s="70"/>
      <c r="D46" s="70"/>
      <c r="E46" s="70"/>
      <c r="F46" s="70"/>
    </row>
    <row r="47" spans="1:6" ht="12.75">
      <c r="A47" s="70"/>
      <c r="B47" s="70"/>
      <c r="C47" s="70"/>
      <c r="D47" s="70"/>
      <c r="E47" s="70"/>
      <c r="F47" s="70"/>
    </row>
    <row r="48" spans="1:6" ht="12.75">
      <c r="A48" s="70"/>
      <c r="B48" s="70"/>
      <c r="C48" s="70"/>
      <c r="D48" s="70"/>
      <c r="E48" s="70"/>
      <c r="F48" s="70"/>
    </row>
    <row r="49" spans="1:6" ht="12.75">
      <c r="A49" s="70"/>
      <c r="B49" s="70"/>
      <c r="C49" s="70"/>
      <c r="D49" s="70"/>
      <c r="E49" s="70"/>
      <c r="F49" s="70"/>
    </row>
    <row r="61" spans="1:5" ht="37.5" customHeight="1">
      <c r="A61" s="159" t="s">
        <v>154</v>
      </c>
      <c r="B61" s="159"/>
      <c r="C61" s="159"/>
      <c r="D61" s="159"/>
      <c r="E61" s="147"/>
    </row>
    <row r="62" ht="20.25" customHeight="1">
      <c r="C62" t="s">
        <v>156</v>
      </c>
    </row>
    <row r="63" spans="1:5" ht="38.25">
      <c r="A63" s="28"/>
      <c r="B63" s="81" t="s">
        <v>135</v>
      </c>
      <c r="C63" s="81" t="s">
        <v>137</v>
      </c>
      <c r="D63" s="81" t="s">
        <v>138</v>
      </c>
      <c r="E63" s="81" t="s">
        <v>139</v>
      </c>
    </row>
    <row r="64" spans="1:5" ht="12.75">
      <c r="A64" s="94" t="s">
        <v>130</v>
      </c>
      <c r="B64" s="96">
        <v>21622560</v>
      </c>
      <c r="C64" s="96">
        <v>26838</v>
      </c>
      <c r="D64" s="96">
        <v>60475</v>
      </c>
      <c r="E64" s="96">
        <v>21748173</v>
      </c>
    </row>
    <row r="65" spans="1:5" ht="12.75">
      <c r="A65" s="28" t="s">
        <v>136</v>
      </c>
      <c r="B65" s="92">
        <v>19305302</v>
      </c>
      <c r="C65" s="92">
        <v>26838</v>
      </c>
      <c r="D65" s="92">
        <v>60475</v>
      </c>
      <c r="E65" s="92">
        <v>19424915</v>
      </c>
    </row>
    <row r="66" spans="1:5" ht="12.75">
      <c r="A66" s="28" t="s">
        <v>8</v>
      </c>
      <c r="B66" s="92">
        <v>2317258</v>
      </c>
      <c r="C66" s="92">
        <v>0</v>
      </c>
      <c r="D66" s="92">
        <v>0</v>
      </c>
      <c r="E66" s="92">
        <v>2323258</v>
      </c>
    </row>
    <row r="67" spans="1:5" ht="12.75">
      <c r="A67" s="94" t="s">
        <v>131</v>
      </c>
      <c r="B67" s="96">
        <v>25582088</v>
      </c>
      <c r="C67" s="96">
        <v>26838</v>
      </c>
      <c r="D67" s="96">
        <v>60475</v>
      </c>
      <c r="E67" s="96">
        <v>25013133</v>
      </c>
    </row>
    <row r="68" spans="1:5" ht="12.75">
      <c r="A68" s="27" t="s">
        <v>136</v>
      </c>
      <c r="B68" s="97">
        <v>18630383</v>
      </c>
      <c r="C68" s="97">
        <v>26838</v>
      </c>
      <c r="D68" s="97">
        <v>60475</v>
      </c>
      <c r="E68" s="92">
        <v>19396525</v>
      </c>
    </row>
    <row r="69" spans="1:5" ht="12.75">
      <c r="A69" s="27" t="s">
        <v>8</v>
      </c>
      <c r="B69" s="97">
        <v>6951705</v>
      </c>
      <c r="C69" s="97">
        <v>0</v>
      </c>
      <c r="D69" s="97">
        <v>0</v>
      </c>
      <c r="E69" s="92">
        <v>5616608</v>
      </c>
    </row>
    <row r="70" spans="1:5" ht="12.75">
      <c r="A70" s="94" t="s">
        <v>132</v>
      </c>
      <c r="B70" s="96">
        <v>-3959528</v>
      </c>
      <c r="C70" s="98">
        <v>0</v>
      </c>
      <c r="D70" s="98">
        <v>0</v>
      </c>
      <c r="E70" s="96">
        <v>-3264960</v>
      </c>
    </row>
    <row r="71" spans="1:5" ht="12.75">
      <c r="A71" s="94" t="s">
        <v>133</v>
      </c>
      <c r="B71" s="96">
        <v>3959528</v>
      </c>
      <c r="C71" s="96">
        <v>0</v>
      </c>
      <c r="D71" s="96">
        <v>0</v>
      </c>
      <c r="E71" s="96">
        <v>3282960</v>
      </c>
    </row>
    <row r="72" spans="1:5" ht="12.75">
      <c r="A72" s="28" t="s">
        <v>121</v>
      </c>
      <c r="B72" s="92">
        <v>5091204</v>
      </c>
      <c r="C72" s="92">
        <v>0</v>
      </c>
      <c r="D72" s="92">
        <v>0</v>
      </c>
      <c r="E72" s="92">
        <v>4414636</v>
      </c>
    </row>
    <row r="73" spans="1:5" ht="12.75">
      <c r="A73" s="28" t="s">
        <v>134</v>
      </c>
      <c r="B73" s="92">
        <v>1131676</v>
      </c>
      <c r="C73" s="92">
        <v>0</v>
      </c>
      <c r="D73" s="92">
        <v>0</v>
      </c>
      <c r="E73" s="92">
        <v>1131676</v>
      </c>
    </row>
    <row r="81" spans="1:5" ht="54.75" customHeight="1">
      <c r="A81" s="70"/>
      <c r="B81" s="99"/>
      <c r="C81" s="88"/>
      <c r="D81" s="88"/>
      <c r="E81" s="88"/>
    </row>
    <row r="82" spans="1:5" ht="12.75">
      <c r="A82" s="112"/>
      <c r="B82" s="100"/>
      <c r="C82" s="100"/>
      <c r="D82" s="100"/>
      <c r="E82" s="100"/>
    </row>
    <row r="83" spans="1:5" ht="12.75">
      <c r="A83" s="70"/>
      <c r="B83" s="101"/>
      <c r="C83" s="101"/>
      <c r="D83" s="101"/>
      <c r="E83" s="101"/>
    </row>
    <row r="84" spans="1:5" ht="12.75">
      <c r="A84" s="70"/>
      <c r="B84" s="101"/>
      <c r="C84" s="101"/>
      <c r="D84" s="101"/>
      <c r="E84" s="101"/>
    </row>
    <row r="85" spans="1:5" ht="12.75">
      <c r="A85" s="112"/>
      <c r="B85" s="100"/>
      <c r="C85" s="100"/>
      <c r="D85" s="100"/>
      <c r="E85" s="100"/>
    </row>
    <row r="86" spans="1:5" ht="12.75">
      <c r="A86" s="113"/>
      <c r="B86" s="101"/>
      <c r="C86" s="101"/>
      <c r="D86" s="101"/>
      <c r="E86" s="101"/>
    </row>
    <row r="87" spans="1:5" ht="12.75">
      <c r="A87" s="113"/>
      <c r="B87" s="101"/>
      <c r="C87" s="101"/>
      <c r="D87" s="101"/>
      <c r="E87" s="101"/>
    </row>
    <row r="88" spans="1:5" ht="12.75">
      <c r="A88" s="112"/>
      <c r="B88" s="100"/>
      <c r="C88" s="100"/>
      <c r="D88" s="100"/>
      <c r="E88" s="100"/>
    </row>
    <row r="89" spans="1:5" ht="12.75">
      <c r="A89" s="112"/>
      <c r="B89" s="100"/>
      <c r="C89" s="100"/>
      <c r="D89" s="100"/>
      <c r="E89" s="100"/>
    </row>
    <row r="90" spans="1:5" ht="12.75">
      <c r="A90" s="70"/>
      <c r="B90" s="101"/>
      <c r="C90" s="101"/>
      <c r="D90" s="102"/>
      <c r="E90" s="101"/>
    </row>
    <row r="91" spans="1:5" ht="12.75">
      <c r="A91" s="70"/>
      <c r="B91" s="101"/>
      <c r="C91" s="101"/>
      <c r="D91" s="101"/>
      <c r="E91" s="101"/>
    </row>
    <row r="95" spans="1:4" ht="51">
      <c r="A95" s="28"/>
      <c r="B95" s="95" t="s">
        <v>145</v>
      </c>
      <c r="C95" s="81" t="s">
        <v>157</v>
      </c>
      <c r="D95" s="81" t="s">
        <v>158</v>
      </c>
    </row>
    <row r="96" spans="1:4" ht="12.75">
      <c r="A96" s="94" t="s">
        <v>130</v>
      </c>
      <c r="B96" s="96">
        <v>14000</v>
      </c>
      <c r="C96" s="96">
        <v>14000</v>
      </c>
      <c r="D96" s="96">
        <v>14000</v>
      </c>
    </row>
    <row r="97" spans="1:4" ht="12.75">
      <c r="A97" s="28" t="s">
        <v>136</v>
      </c>
      <c r="B97" s="92">
        <v>14000</v>
      </c>
      <c r="C97" s="92">
        <v>14000</v>
      </c>
      <c r="D97" s="92">
        <v>14000</v>
      </c>
    </row>
    <row r="98" spans="1:4" ht="12.75">
      <c r="A98" s="28" t="s">
        <v>8</v>
      </c>
      <c r="B98" s="92">
        <v>0</v>
      </c>
      <c r="C98" s="92">
        <v>0</v>
      </c>
      <c r="D98" s="92">
        <v>0</v>
      </c>
    </row>
    <row r="99" spans="1:4" ht="12.75">
      <c r="A99" s="94" t="s">
        <v>131</v>
      </c>
      <c r="B99" s="96">
        <v>-690568</v>
      </c>
      <c r="C99" s="96">
        <v>-680568</v>
      </c>
      <c r="D99" s="96">
        <v>-680568</v>
      </c>
    </row>
    <row r="100" spans="1:4" ht="12.75">
      <c r="A100" s="27" t="s">
        <v>136</v>
      </c>
      <c r="B100" s="92">
        <v>650529</v>
      </c>
      <c r="C100" s="92">
        <v>660529</v>
      </c>
      <c r="D100" s="92">
        <v>660529</v>
      </c>
    </row>
    <row r="101" spans="1:4" ht="12.75">
      <c r="A101" s="27" t="s">
        <v>8</v>
      </c>
      <c r="B101" s="92">
        <v>-1341097</v>
      </c>
      <c r="C101" s="92">
        <v>-1341097</v>
      </c>
      <c r="D101" s="92">
        <v>-1341097</v>
      </c>
    </row>
    <row r="102" spans="1:4" ht="12.75">
      <c r="A102" s="94" t="s">
        <v>132</v>
      </c>
      <c r="B102" s="96">
        <v>704568</v>
      </c>
      <c r="C102" s="96">
        <v>694568</v>
      </c>
      <c r="D102" s="96">
        <v>694568</v>
      </c>
    </row>
    <row r="103" spans="1:4" ht="12.75">
      <c r="A103" s="94" t="s">
        <v>133</v>
      </c>
      <c r="B103" s="96">
        <v>-676568</v>
      </c>
      <c r="C103" s="96">
        <v>-676568</v>
      </c>
      <c r="D103" s="96">
        <v>-694568</v>
      </c>
    </row>
    <row r="104" spans="1:4" ht="12.75">
      <c r="A104" s="28" t="s">
        <v>121</v>
      </c>
      <c r="B104" s="92">
        <v>-676568</v>
      </c>
      <c r="C104" s="92">
        <v>-676568</v>
      </c>
      <c r="D104" s="97">
        <v>-694568</v>
      </c>
    </row>
    <row r="105" spans="1:4" ht="12.75">
      <c r="A105" s="28" t="s">
        <v>134</v>
      </c>
      <c r="B105" s="92">
        <v>0</v>
      </c>
      <c r="C105" s="92">
        <v>0</v>
      </c>
      <c r="D105" s="92">
        <v>0</v>
      </c>
    </row>
    <row r="123" spans="1:5" ht="15.75">
      <c r="A123" s="159" t="s">
        <v>154</v>
      </c>
      <c r="B123" s="159"/>
      <c r="C123" s="159"/>
      <c r="D123" s="159"/>
      <c r="E123" s="147"/>
    </row>
    <row r="125" spans="1:5" ht="38.25">
      <c r="A125" s="28"/>
      <c r="B125" s="81" t="s">
        <v>135</v>
      </c>
      <c r="C125" s="81" t="s">
        <v>137</v>
      </c>
      <c r="D125" s="81" t="s">
        <v>138</v>
      </c>
      <c r="E125" s="81" t="s">
        <v>139</v>
      </c>
    </row>
    <row r="126" spans="1:5" ht="12.75">
      <c r="A126" s="94" t="s">
        <v>130</v>
      </c>
      <c r="B126" s="96">
        <v>21622560</v>
      </c>
      <c r="C126" s="96">
        <v>26838</v>
      </c>
      <c r="D126" s="96">
        <v>60475</v>
      </c>
      <c r="E126" s="96">
        <v>21748173</v>
      </c>
    </row>
    <row r="127" spans="1:5" ht="12.75">
      <c r="A127" s="28" t="s">
        <v>136</v>
      </c>
      <c r="B127" s="92">
        <v>19305302</v>
      </c>
      <c r="C127" s="92">
        <v>26838</v>
      </c>
      <c r="D127" s="92">
        <v>60475</v>
      </c>
      <c r="E127" s="92">
        <v>19424915</v>
      </c>
    </row>
    <row r="128" spans="1:5" ht="12.75">
      <c r="A128" s="28" t="s">
        <v>8</v>
      </c>
      <c r="B128" s="92">
        <v>2317258</v>
      </c>
      <c r="C128" s="92">
        <v>0</v>
      </c>
      <c r="D128" s="92">
        <v>0</v>
      </c>
      <c r="E128" s="92">
        <v>2323258</v>
      </c>
    </row>
    <row r="129" spans="1:5" ht="12.75">
      <c r="A129" s="94" t="s">
        <v>131</v>
      </c>
      <c r="B129" s="96">
        <v>25582088</v>
      </c>
      <c r="C129" s="96">
        <v>26838</v>
      </c>
      <c r="D129" s="96">
        <v>60475</v>
      </c>
      <c r="E129" s="96">
        <v>25025333</v>
      </c>
    </row>
    <row r="130" spans="1:5" ht="12.75">
      <c r="A130" s="27" t="s">
        <v>136</v>
      </c>
      <c r="B130" s="97">
        <v>18630383</v>
      </c>
      <c r="C130" s="97">
        <v>26838</v>
      </c>
      <c r="D130" s="97">
        <v>60475</v>
      </c>
      <c r="E130" s="92">
        <v>19396525</v>
      </c>
    </row>
    <row r="131" spans="1:5" ht="12.75">
      <c r="A131" s="27" t="s">
        <v>8</v>
      </c>
      <c r="B131" s="97">
        <v>6951705</v>
      </c>
      <c r="C131" s="97">
        <v>0</v>
      </c>
      <c r="D131" s="97">
        <v>0</v>
      </c>
      <c r="E131" s="92">
        <v>5628808</v>
      </c>
    </row>
    <row r="132" spans="1:5" ht="12.75">
      <c r="A132" s="94" t="s">
        <v>132</v>
      </c>
      <c r="B132" s="96">
        <v>-3959528</v>
      </c>
      <c r="C132" s="98">
        <v>0</v>
      </c>
      <c r="D132" s="98">
        <v>0</v>
      </c>
      <c r="E132" s="96">
        <v>-3277160</v>
      </c>
    </row>
    <row r="133" spans="1:5" ht="12.75">
      <c r="A133" s="28" t="s">
        <v>133</v>
      </c>
      <c r="B133" s="92">
        <v>3959528</v>
      </c>
      <c r="C133" s="92">
        <v>0</v>
      </c>
      <c r="D133" s="92">
        <v>0</v>
      </c>
      <c r="E133" s="92">
        <v>3277160</v>
      </c>
    </row>
    <row r="134" spans="1:5" ht="12.75">
      <c r="A134" s="28" t="s">
        <v>121</v>
      </c>
      <c r="B134" s="92">
        <v>5091204</v>
      </c>
      <c r="C134" s="92">
        <v>0</v>
      </c>
      <c r="D134" s="92">
        <v>0</v>
      </c>
      <c r="E134" s="92">
        <v>4408836</v>
      </c>
    </row>
    <row r="135" spans="1:5" ht="12.75">
      <c r="A135" s="28" t="s">
        <v>134</v>
      </c>
      <c r="B135" s="92">
        <v>1131676</v>
      </c>
      <c r="C135" s="92">
        <v>0</v>
      </c>
      <c r="D135" s="92">
        <v>0</v>
      </c>
      <c r="E135" s="92">
        <v>1131676</v>
      </c>
    </row>
    <row r="139" ht="12.75">
      <c r="E139" t="s">
        <v>25</v>
      </c>
    </row>
    <row r="140" ht="12.75">
      <c r="E140" s="1" t="s">
        <v>1</v>
      </c>
    </row>
    <row r="142" ht="12.75">
      <c r="E142" t="s">
        <v>26</v>
      </c>
    </row>
  </sheetData>
  <sheetProtection/>
  <mergeCells count="4">
    <mergeCell ref="A1:E1"/>
    <mergeCell ref="A28:E28"/>
    <mergeCell ref="A61:E61"/>
    <mergeCell ref="A123:E123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4.25390625" style="0" customWidth="1"/>
    <col min="2" max="2" width="20.75390625" style="0" customWidth="1"/>
    <col min="3" max="3" width="12.625" style="0" customWidth="1"/>
    <col min="4" max="4" width="16.125" style="0" customWidth="1"/>
    <col min="5" max="5" width="12.625" style="0" customWidth="1"/>
  </cols>
  <sheetData>
    <row r="2" ht="12.75">
      <c r="D2" t="s">
        <v>127</v>
      </c>
    </row>
    <row r="3" ht="12.75">
      <c r="D3" t="s">
        <v>167</v>
      </c>
    </row>
    <row r="4" ht="12.75">
      <c r="D4" t="s">
        <v>1</v>
      </c>
    </row>
    <row r="5" ht="12.75">
      <c r="D5" t="s">
        <v>168</v>
      </c>
    </row>
    <row r="7" ht="12.75">
      <c r="A7" t="s">
        <v>122</v>
      </c>
    </row>
    <row r="10" ht="12.75">
      <c r="D10" t="s">
        <v>38</v>
      </c>
    </row>
    <row r="11" spans="1:5" ht="25.5">
      <c r="A11" s="28" t="s">
        <v>39</v>
      </c>
      <c r="B11" s="28" t="s">
        <v>6</v>
      </c>
      <c r="C11" s="81" t="s">
        <v>123</v>
      </c>
      <c r="D11" s="28" t="s">
        <v>119</v>
      </c>
      <c r="E11" s="28" t="s">
        <v>120</v>
      </c>
    </row>
    <row r="12" spans="1:5" ht="12.75">
      <c r="A12" s="28">
        <v>1</v>
      </c>
      <c r="B12" s="28">
        <v>2</v>
      </c>
      <c r="C12" s="28">
        <v>3</v>
      </c>
      <c r="D12" s="28">
        <v>4</v>
      </c>
      <c r="E12" s="28">
        <v>5</v>
      </c>
    </row>
    <row r="13" spans="1:5" ht="12.75">
      <c r="A13" s="28"/>
      <c r="B13" s="28" t="s">
        <v>124</v>
      </c>
      <c r="C13" s="28"/>
      <c r="D13" s="92">
        <v>0</v>
      </c>
      <c r="E13" s="93">
        <v>775283</v>
      </c>
    </row>
    <row r="14" spans="1:5" ht="66" customHeight="1">
      <c r="A14" s="28" t="s">
        <v>53</v>
      </c>
      <c r="B14" s="81" t="s">
        <v>125</v>
      </c>
      <c r="C14" s="28" t="s">
        <v>126</v>
      </c>
      <c r="D14" s="92">
        <v>0</v>
      </c>
      <c r="E14" s="93">
        <v>775283</v>
      </c>
    </row>
    <row r="18" ht="12.75">
      <c r="E18" t="s">
        <v>25</v>
      </c>
    </row>
    <row r="19" ht="12.75">
      <c r="E19" t="s">
        <v>1</v>
      </c>
    </row>
    <row r="21" ht="12.75">
      <c r="E21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B1">
      <selection activeCell="F10" sqref="F10"/>
    </sheetView>
  </sheetViews>
  <sheetFormatPr defaultColWidth="9.00390625" defaultRowHeight="12.75"/>
  <cols>
    <col min="1" max="1" width="4.25390625" style="0" hidden="1" customWidth="1"/>
    <col min="2" max="2" width="6.25390625" style="0" customWidth="1"/>
    <col min="3" max="3" width="29.875" style="0" customWidth="1"/>
    <col min="4" max="4" width="14.75390625" style="0" customWidth="1"/>
    <col min="5" max="5" width="18.25390625" style="0" customWidth="1"/>
  </cols>
  <sheetData>
    <row r="1" spans="4:5" ht="12.75">
      <c r="D1" s="147" t="s">
        <v>118</v>
      </c>
      <c r="E1" s="147"/>
    </row>
    <row r="2" spans="4:5" ht="12.75">
      <c r="D2" s="147" t="s">
        <v>201</v>
      </c>
      <c r="E2" s="147"/>
    </row>
    <row r="3" spans="4:5" ht="12.75">
      <c r="D3" s="147" t="s">
        <v>1</v>
      </c>
      <c r="E3" s="147"/>
    </row>
    <row r="4" spans="4:5" ht="12.75">
      <c r="D4" s="147" t="s">
        <v>169</v>
      </c>
      <c r="E4" s="147"/>
    </row>
    <row r="5" spans="1:5" ht="75" customHeight="1">
      <c r="A5" s="164" t="s">
        <v>202</v>
      </c>
      <c r="B5" s="164"/>
      <c r="C5" s="164"/>
      <c r="D5" s="164"/>
      <c r="E5" s="164"/>
    </row>
    <row r="6" spans="1:5" ht="31.5" customHeight="1">
      <c r="A6" s="87"/>
      <c r="B6" s="70"/>
      <c r="C6" s="88"/>
      <c r="D6" s="33"/>
      <c r="E6" s="33"/>
    </row>
    <row r="7" spans="1:5" ht="39.75" customHeight="1" thickBot="1">
      <c r="A7" s="87"/>
      <c r="B7" s="89"/>
      <c r="C7" s="165" t="s">
        <v>131</v>
      </c>
      <c r="D7" s="166"/>
      <c r="E7" s="109" t="s">
        <v>146</v>
      </c>
    </row>
    <row r="8" spans="1:5" ht="18" customHeight="1">
      <c r="A8" s="91"/>
      <c r="B8" s="90" t="s">
        <v>5</v>
      </c>
      <c r="C8" s="79" t="s">
        <v>6</v>
      </c>
      <c r="D8" s="79" t="s">
        <v>119</v>
      </c>
      <c r="E8" s="80" t="s">
        <v>120</v>
      </c>
    </row>
    <row r="9" spans="1:5" ht="18" customHeight="1">
      <c r="A9" s="91"/>
      <c r="B9" s="125">
        <v>4300</v>
      </c>
      <c r="C9" s="126" t="s">
        <v>30</v>
      </c>
      <c r="D9" s="82">
        <v>30000</v>
      </c>
      <c r="E9" s="127">
        <v>0</v>
      </c>
    </row>
    <row r="10" spans="1:5" ht="31.5" customHeight="1">
      <c r="A10" s="91"/>
      <c r="B10" s="83">
        <v>6110</v>
      </c>
      <c r="C10" s="84" t="s">
        <v>162</v>
      </c>
      <c r="D10" s="19">
        <v>0</v>
      </c>
      <c r="E10" s="82">
        <v>30000</v>
      </c>
    </row>
    <row r="11" spans="1:5" ht="21.75" customHeight="1" thickBot="1">
      <c r="A11" s="70"/>
      <c r="B11" s="118"/>
      <c r="C11" s="85" t="s">
        <v>24</v>
      </c>
      <c r="D11" s="86">
        <v>30000</v>
      </c>
      <c r="E11" s="117">
        <v>30000</v>
      </c>
    </row>
    <row r="13" spans="4:5" ht="12.75">
      <c r="D13" s="147" t="s">
        <v>25</v>
      </c>
      <c r="E13" s="147"/>
    </row>
    <row r="14" spans="4:5" ht="12.75">
      <c r="D14" s="147" t="s">
        <v>1</v>
      </c>
      <c r="E14" s="147"/>
    </row>
    <row r="15" ht="12.75">
      <c r="D15" s="1"/>
    </row>
    <row r="16" spans="4:5" ht="12.75">
      <c r="D16" s="147" t="s">
        <v>26</v>
      </c>
      <c r="E16" s="147"/>
    </row>
  </sheetData>
  <sheetProtection/>
  <mergeCells count="9">
    <mergeCell ref="D16:E16"/>
    <mergeCell ref="A5:E5"/>
    <mergeCell ref="D13:E13"/>
    <mergeCell ref="D14:E14"/>
    <mergeCell ref="C7:D7"/>
    <mergeCell ref="D1:E1"/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31">
      <selection activeCell="A1" sqref="A1:L42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7.00390625" style="0" customWidth="1"/>
    <col min="4" max="4" width="6.25390625" style="0" customWidth="1"/>
    <col min="5" max="5" width="21.25390625" style="0" customWidth="1"/>
    <col min="6" max="6" width="12.125" style="0" customWidth="1"/>
    <col min="7" max="7" width="13.75390625" style="0" customWidth="1"/>
    <col min="8" max="8" width="14.875" style="0" customWidth="1"/>
    <col min="9" max="9" width="7.75390625" style="0" customWidth="1"/>
    <col min="10" max="10" width="12.625" style="0" customWidth="1"/>
    <col min="11" max="11" width="12.125" style="0" customWidth="1"/>
  </cols>
  <sheetData>
    <row r="1" spans="10:12" ht="12.75">
      <c r="J1" s="147" t="s">
        <v>103</v>
      </c>
      <c r="K1" s="147"/>
      <c r="L1" s="147"/>
    </row>
    <row r="2" spans="10:12" ht="12.75">
      <c r="J2" s="147" t="s">
        <v>167</v>
      </c>
      <c r="K2" s="147"/>
      <c r="L2" s="147"/>
    </row>
    <row r="3" spans="10:12" ht="12.75">
      <c r="J3" s="147" t="s">
        <v>1</v>
      </c>
      <c r="K3" s="147"/>
      <c r="L3" s="147"/>
    </row>
    <row r="4" spans="10:12" ht="12.75">
      <c r="J4" s="147" t="s">
        <v>168</v>
      </c>
      <c r="K4" s="147"/>
      <c r="L4" s="147"/>
    </row>
    <row r="5" spans="1:12" ht="18">
      <c r="A5" s="173" t="s">
        <v>79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ht="18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9" t="s">
        <v>38</v>
      </c>
    </row>
    <row r="7" spans="1:12" ht="12.75">
      <c r="A7" s="174" t="s">
        <v>39</v>
      </c>
      <c r="B7" s="174" t="s">
        <v>3</v>
      </c>
      <c r="C7" s="174" t="s">
        <v>4</v>
      </c>
      <c r="D7" s="174" t="s">
        <v>40</v>
      </c>
      <c r="E7" s="172" t="s">
        <v>80</v>
      </c>
      <c r="F7" s="172" t="s">
        <v>42</v>
      </c>
      <c r="G7" s="172" t="s">
        <v>43</v>
      </c>
      <c r="H7" s="172"/>
      <c r="I7" s="172"/>
      <c r="J7" s="172"/>
      <c r="K7" s="172"/>
      <c r="L7" s="172" t="s">
        <v>44</v>
      </c>
    </row>
    <row r="8" spans="1:12" ht="12.75">
      <c r="A8" s="174"/>
      <c r="B8" s="174"/>
      <c r="C8" s="174"/>
      <c r="D8" s="174"/>
      <c r="E8" s="172"/>
      <c r="F8" s="172"/>
      <c r="G8" s="172" t="s">
        <v>166</v>
      </c>
      <c r="H8" s="172" t="s">
        <v>46</v>
      </c>
      <c r="I8" s="172"/>
      <c r="J8" s="172"/>
      <c r="K8" s="172"/>
      <c r="L8" s="172"/>
    </row>
    <row r="9" spans="1:12" ht="12.75">
      <c r="A9" s="174"/>
      <c r="B9" s="174"/>
      <c r="C9" s="174"/>
      <c r="D9" s="174"/>
      <c r="E9" s="172"/>
      <c r="F9" s="172"/>
      <c r="G9" s="172"/>
      <c r="H9" s="172" t="s">
        <v>49</v>
      </c>
      <c r="I9" s="172" t="s">
        <v>50</v>
      </c>
      <c r="J9" s="172" t="s">
        <v>81</v>
      </c>
      <c r="K9" s="172" t="s">
        <v>52</v>
      </c>
      <c r="L9" s="172"/>
    </row>
    <row r="10" spans="1:12" ht="12.75">
      <c r="A10" s="174"/>
      <c r="B10" s="174"/>
      <c r="C10" s="174"/>
      <c r="D10" s="174"/>
      <c r="E10" s="172"/>
      <c r="F10" s="172"/>
      <c r="G10" s="172"/>
      <c r="H10" s="172"/>
      <c r="I10" s="172"/>
      <c r="J10" s="172"/>
      <c r="K10" s="172"/>
      <c r="L10" s="172"/>
    </row>
    <row r="11" spans="1:12" ht="81" customHeight="1">
      <c r="A11" s="174"/>
      <c r="B11" s="174"/>
      <c r="C11" s="174"/>
      <c r="D11" s="174"/>
      <c r="E11" s="172"/>
      <c r="F11" s="172"/>
      <c r="G11" s="172"/>
      <c r="H11" s="172"/>
      <c r="I11" s="172"/>
      <c r="J11" s="172"/>
      <c r="K11" s="172"/>
      <c r="L11" s="172"/>
    </row>
    <row r="12" spans="1:12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</row>
    <row r="13" spans="1:12" ht="134.25" customHeight="1">
      <c r="A13" s="47" t="s">
        <v>53</v>
      </c>
      <c r="B13" s="42" t="s">
        <v>54</v>
      </c>
      <c r="C13" s="42" t="s">
        <v>82</v>
      </c>
      <c r="D13" s="43">
        <v>6050</v>
      </c>
      <c r="E13" s="44" t="s">
        <v>15</v>
      </c>
      <c r="F13" s="45">
        <v>3294</v>
      </c>
      <c r="G13" s="45">
        <v>3294</v>
      </c>
      <c r="H13" s="45">
        <v>3294</v>
      </c>
      <c r="I13" s="55"/>
      <c r="J13" s="57"/>
      <c r="K13" s="55"/>
      <c r="L13" s="44" t="s">
        <v>55</v>
      </c>
    </row>
    <row r="14" spans="1:12" ht="98.25" customHeight="1">
      <c r="A14" s="41" t="s">
        <v>56</v>
      </c>
      <c r="B14" s="42" t="s">
        <v>54</v>
      </c>
      <c r="C14" s="42" t="s">
        <v>82</v>
      </c>
      <c r="D14" s="43">
        <v>6050</v>
      </c>
      <c r="E14" s="44" t="s">
        <v>83</v>
      </c>
      <c r="F14" s="45">
        <v>50000</v>
      </c>
      <c r="G14" s="45">
        <v>50000</v>
      </c>
      <c r="H14" s="45">
        <v>0</v>
      </c>
      <c r="I14" s="55"/>
      <c r="J14" s="57" t="s">
        <v>148</v>
      </c>
      <c r="K14" s="55"/>
      <c r="L14" s="44" t="s">
        <v>55</v>
      </c>
    </row>
    <row r="15" spans="1:12" ht="82.5" customHeight="1">
      <c r="A15" s="41" t="s">
        <v>58</v>
      </c>
      <c r="B15" s="42" t="s">
        <v>54</v>
      </c>
      <c r="C15" s="42" t="s">
        <v>82</v>
      </c>
      <c r="D15" s="43">
        <v>6050</v>
      </c>
      <c r="E15" s="44" t="s">
        <v>283</v>
      </c>
      <c r="F15" s="45">
        <v>50000</v>
      </c>
      <c r="G15" s="45">
        <v>50000</v>
      </c>
      <c r="H15" s="45">
        <v>0</v>
      </c>
      <c r="I15" s="55">
        <v>0</v>
      </c>
      <c r="J15" s="57" t="s">
        <v>289</v>
      </c>
      <c r="K15" s="55"/>
      <c r="L15" s="44"/>
    </row>
    <row r="16" spans="1:12" ht="38.25">
      <c r="A16" s="41" t="s">
        <v>59</v>
      </c>
      <c r="B16" s="42" t="s">
        <v>54</v>
      </c>
      <c r="C16" s="42" t="s">
        <v>84</v>
      </c>
      <c r="D16" s="43"/>
      <c r="E16" s="44" t="s">
        <v>85</v>
      </c>
      <c r="F16" s="45">
        <v>290</v>
      </c>
      <c r="G16" s="45">
        <v>290</v>
      </c>
      <c r="H16" s="45">
        <v>290</v>
      </c>
      <c r="I16" s="55"/>
      <c r="J16" s="57"/>
      <c r="K16" s="55">
        <v>0</v>
      </c>
      <c r="L16" s="44" t="s">
        <v>55</v>
      </c>
    </row>
    <row r="17" spans="1:12" ht="95.25" customHeight="1">
      <c r="A17" s="41"/>
      <c r="B17" s="42"/>
      <c r="C17" s="42"/>
      <c r="D17" s="43">
        <v>6050</v>
      </c>
      <c r="E17" s="44" t="s">
        <v>200</v>
      </c>
      <c r="F17" s="45">
        <v>290</v>
      </c>
      <c r="G17" s="45">
        <v>290</v>
      </c>
      <c r="H17" s="45">
        <v>290</v>
      </c>
      <c r="I17" s="55"/>
      <c r="J17" s="57"/>
      <c r="K17" s="55"/>
      <c r="L17" s="44" t="s">
        <v>55</v>
      </c>
    </row>
    <row r="18" spans="1:12" ht="110.25" customHeight="1">
      <c r="A18" s="41" t="s">
        <v>60</v>
      </c>
      <c r="B18" s="42">
        <v>600</v>
      </c>
      <c r="C18" s="42">
        <v>60014</v>
      </c>
      <c r="D18" s="43">
        <v>6050</v>
      </c>
      <c r="E18" s="44" t="s">
        <v>57</v>
      </c>
      <c r="F18" s="45">
        <v>12000</v>
      </c>
      <c r="G18" s="45">
        <v>12000</v>
      </c>
      <c r="H18" s="45">
        <v>12000</v>
      </c>
      <c r="I18" s="55"/>
      <c r="J18" s="57"/>
      <c r="K18" s="55"/>
      <c r="L18" s="44" t="s">
        <v>55</v>
      </c>
    </row>
    <row r="19" spans="1:12" ht="74.25" customHeight="1">
      <c r="A19" s="41" t="s">
        <v>62</v>
      </c>
      <c r="B19" s="43">
        <v>600</v>
      </c>
      <c r="C19" s="43">
        <v>60016</v>
      </c>
      <c r="D19" s="43">
        <v>6050</v>
      </c>
      <c r="E19" s="44" t="s">
        <v>87</v>
      </c>
      <c r="F19" s="45">
        <v>424000</v>
      </c>
      <c r="G19" s="45">
        <v>424000</v>
      </c>
      <c r="H19" s="45">
        <v>424000</v>
      </c>
      <c r="I19" s="55"/>
      <c r="J19" s="57"/>
      <c r="K19" s="55"/>
      <c r="L19" s="44" t="s">
        <v>55</v>
      </c>
    </row>
    <row r="20" spans="1:12" ht="75.75" customHeight="1">
      <c r="A20" s="41" t="s">
        <v>65</v>
      </c>
      <c r="B20" s="43">
        <v>600</v>
      </c>
      <c r="C20" s="43">
        <v>60016</v>
      </c>
      <c r="D20" s="43">
        <v>6050</v>
      </c>
      <c r="E20" s="44" t="s">
        <v>88</v>
      </c>
      <c r="F20" s="45">
        <v>247000</v>
      </c>
      <c r="G20" s="45">
        <v>247000</v>
      </c>
      <c r="H20" s="45">
        <v>69463</v>
      </c>
      <c r="I20" s="55"/>
      <c r="J20" s="57" t="s">
        <v>291</v>
      </c>
      <c r="K20" s="55"/>
      <c r="L20" s="44" t="s">
        <v>55</v>
      </c>
    </row>
    <row r="21" spans="1:12" ht="108.75" customHeight="1">
      <c r="A21" s="41" t="s">
        <v>66</v>
      </c>
      <c r="B21" s="43">
        <v>700</v>
      </c>
      <c r="C21" s="43">
        <v>70005</v>
      </c>
      <c r="D21" s="43">
        <v>6050</v>
      </c>
      <c r="E21" s="44" t="s">
        <v>22</v>
      </c>
      <c r="F21" s="45">
        <v>290154</v>
      </c>
      <c r="G21" s="45">
        <v>290154</v>
      </c>
      <c r="H21" s="45">
        <v>195021</v>
      </c>
      <c r="I21" s="55"/>
      <c r="J21" s="57" t="s">
        <v>89</v>
      </c>
      <c r="K21" s="55"/>
      <c r="L21" s="44" t="s">
        <v>55</v>
      </c>
    </row>
    <row r="22" spans="1:12" ht="75.75" customHeight="1">
      <c r="A22" s="41" t="s">
        <v>67</v>
      </c>
      <c r="B22" s="43">
        <v>700</v>
      </c>
      <c r="C22" s="43">
        <v>70005</v>
      </c>
      <c r="D22" s="43">
        <v>6060</v>
      </c>
      <c r="E22" s="44" t="s">
        <v>90</v>
      </c>
      <c r="F22" s="45">
        <v>50350</v>
      </c>
      <c r="G22" s="45">
        <v>50350</v>
      </c>
      <c r="H22" s="45">
        <v>50350</v>
      </c>
      <c r="I22" s="55"/>
      <c r="J22" s="57"/>
      <c r="K22" s="55"/>
      <c r="L22" s="44" t="s">
        <v>55</v>
      </c>
    </row>
    <row r="23" spans="1:12" ht="74.25" customHeight="1">
      <c r="A23" s="41" t="s">
        <v>69</v>
      </c>
      <c r="B23" s="43">
        <v>700</v>
      </c>
      <c r="C23" s="43">
        <v>70005</v>
      </c>
      <c r="D23" s="43">
        <v>6060</v>
      </c>
      <c r="E23" s="44" t="s">
        <v>92</v>
      </c>
      <c r="F23" s="45">
        <v>15000</v>
      </c>
      <c r="G23" s="45">
        <v>15000</v>
      </c>
      <c r="H23" s="45">
        <v>15000</v>
      </c>
      <c r="I23" s="55"/>
      <c r="J23" s="57"/>
      <c r="K23" s="55"/>
      <c r="L23" s="44" t="s">
        <v>55</v>
      </c>
    </row>
    <row r="24" spans="1:12" ht="99.75" customHeight="1">
      <c r="A24" s="41" t="s">
        <v>71</v>
      </c>
      <c r="B24" s="43">
        <v>750</v>
      </c>
      <c r="C24" s="43">
        <v>75023</v>
      </c>
      <c r="D24" s="43">
        <v>6060</v>
      </c>
      <c r="E24" s="44" t="s">
        <v>94</v>
      </c>
      <c r="F24" s="45">
        <v>96960</v>
      </c>
      <c r="G24" s="45">
        <v>96960</v>
      </c>
      <c r="H24" s="45">
        <v>96960</v>
      </c>
      <c r="I24" s="43"/>
      <c r="J24" s="44"/>
      <c r="K24" s="43"/>
      <c r="L24" s="44" t="s">
        <v>55</v>
      </c>
    </row>
    <row r="25" spans="1:12" ht="70.5" customHeight="1">
      <c r="A25" s="41" t="s">
        <v>73</v>
      </c>
      <c r="B25" s="43">
        <v>801</v>
      </c>
      <c r="C25" s="43">
        <v>80101</v>
      </c>
      <c r="D25" s="43">
        <v>6050</v>
      </c>
      <c r="E25" s="44" t="s">
        <v>95</v>
      </c>
      <c r="F25" s="45">
        <v>830463</v>
      </c>
      <c r="G25" s="45">
        <v>830463</v>
      </c>
      <c r="H25" s="45">
        <v>190463</v>
      </c>
      <c r="I25" s="55"/>
      <c r="J25" s="57" t="s">
        <v>96</v>
      </c>
      <c r="K25" s="55"/>
      <c r="L25" s="44" t="s">
        <v>55</v>
      </c>
    </row>
    <row r="26" spans="1:12" ht="63.75" customHeight="1">
      <c r="A26" s="41" t="s">
        <v>74</v>
      </c>
      <c r="B26" s="43">
        <v>852</v>
      </c>
      <c r="C26" s="43">
        <v>85212</v>
      </c>
      <c r="D26" s="43">
        <v>6060</v>
      </c>
      <c r="E26" s="44" t="s">
        <v>128</v>
      </c>
      <c r="F26" s="45">
        <v>6000</v>
      </c>
      <c r="G26" s="45">
        <v>6000</v>
      </c>
      <c r="H26" s="45"/>
      <c r="I26" s="55"/>
      <c r="J26" s="57" t="s">
        <v>129</v>
      </c>
      <c r="K26" s="55"/>
      <c r="L26" s="44" t="s">
        <v>55</v>
      </c>
    </row>
    <row r="27" spans="1:12" ht="56.25" customHeight="1">
      <c r="A27" s="41" t="s">
        <v>76</v>
      </c>
      <c r="B27" s="43">
        <v>900</v>
      </c>
      <c r="C27" s="43">
        <v>90015</v>
      </c>
      <c r="D27" s="43">
        <v>6050</v>
      </c>
      <c r="E27" s="44" t="s">
        <v>97</v>
      </c>
      <c r="F27" s="45">
        <v>15500</v>
      </c>
      <c r="G27" s="45">
        <v>15500</v>
      </c>
      <c r="H27" s="45">
        <v>15500</v>
      </c>
      <c r="I27" s="55"/>
      <c r="J27" s="57"/>
      <c r="K27" s="55"/>
      <c r="L27" s="44" t="s">
        <v>55</v>
      </c>
    </row>
    <row r="28" spans="1:12" ht="93.75" customHeight="1">
      <c r="A28" s="41" t="s">
        <v>91</v>
      </c>
      <c r="B28" s="43">
        <v>926</v>
      </c>
      <c r="C28" s="43">
        <v>92601</v>
      </c>
      <c r="D28" s="43">
        <v>6050</v>
      </c>
      <c r="E28" s="44" t="s">
        <v>99</v>
      </c>
      <c r="F28" s="45">
        <v>1220</v>
      </c>
      <c r="G28" s="45">
        <v>1220</v>
      </c>
      <c r="H28" s="45">
        <v>1220</v>
      </c>
      <c r="I28" s="55"/>
      <c r="J28" s="57"/>
      <c r="K28" s="55"/>
      <c r="L28" s="44" t="s">
        <v>55</v>
      </c>
    </row>
    <row r="29" spans="1:12" ht="12.75">
      <c r="A29" s="168" t="s">
        <v>77</v>
      </c>
      <c r="B29" s="168"/>
      <c r="C29" s="168"/>
      <c r="D29" s="168"/>
      <c r="E29" s="168"/>
      <c r="F29" s="45">
        <f>SUM(F13+F14+F15+F16+F18+F19+F20+F21+F22+F23+F24+F25+F27+F26+F28)</f>
        <v>2092231</v>
      </c>
      <c r="G29" s="45">
        <f>SUM(G13+G14+G15+G16+G18+G19+G20+G21+G22+G23+G24+G25+G27+G26+G28)</f>
        <v>2092231</v>
      </c>
      <c r="H29" s="45">
        <f>SUM(H13+H14+H15+H16+H18+H19+H20+H21+H22+H23+H24+H25+H27+H26+H28)</f>
        <v>1073561</v>
      </c>
      <c r="I29" s="45">
        <f>SUM(I14:I27)</f>
        <v>0</v>
      </c>
      <c r="J29" s="45">
        <v>1018670</v>
      </c>
      <c r="K29" s="45">
        <f>SUM(K13+K14+K15+K16+K18+K19+K20+K21+K22+K23+K24+K25+K27+K26+K28)</f>
        <v>0</v>
      </c>
      <c r="L29" s="56" t="s">
        <v>78</v>
      </c>
    </row>
    <row r="30" spans="1:12" ht="12.75">
      <c r="A30" s="169" t="s">
        <v>147</v>
      </c>
      <c r="B30" s="169"/>
      <c r="C30" s="169"/>
      <c r="D30" s="169"/>
      <c r="E30" s="169"/>
      <c r="J30" s="170"/>
      <c r="K30" s="170"/>
      <c r="L30" s="14"/>
    </row>
    <row r="31" spans="1:12" ht="12.75">
      <c r="A31" s="171" t="s">
        <v>150</v>
      </c>
      <c r="B31" s="167"/>
      <c r="C31" s="167"/>
      <c r="D31" s="167"/>
      <c r="E31" s="167"/>
      <c r="F31" s="167"/>
      <c r="J31" s="147"/>
      <c r="K31" s="147"/>
      <c r="L31" s="14"/>
    </row>
    <row r="32" spans="1:12" ht="12.75">
      <c r="A32" s="167" t="s">
        <v>286</v>
      </c>
      <c r="B32" s="167"/>
      <c r="C32" s="167"/>
      <c r="D32" s="167"/>
      <c r="E32" s="167"/>
      <c r="F32" s="167"/>
      <c r="J32" s="147"/>
      <c r="K32" s="147"/>
      <c r="L32" s="14"/>
    </row>
    <row r="33" spans="1:11" ht="12.75">
      <c r="A33" t="s">
        <v>287</v>
      </c>
      <c r="J33" s="147"/>
      <c r="K33" s="147"/>
    </row>
    <row r="34" ht="12.75">
      <c r="A34" t="s">
        <v>288</v>
      </c>
    </row>
    <row r="35" ht="12.75">
      <c r="A35" s="110" t="s">
        <v>151</v>
      </c>
    </row>
    <row r="36" ht="12.75">
      <c r="A36" t="s">
        <v>285</v>
      </c>
    </row>
    <row r="37" ht="12.75">
      <c r="A37" s="110" t="s">
        <v>152</v>
      </c>
    </row>
    <row r="38" spans="1:11" ht="12.75">
      <c r="A38" t="s">
        <v>290</v>
      </c>
      <c r="J38" s="163"/>
      <c r="K38" s="163"/>
    </row>
    <row r="39" spans="11:13" ht="12.75">
      <c r="K39" s="1" t="s">
        <v>25</v>
      </c>
      <c r="L39" s="1"/>
      <c r="M39" s="1"/>
    </row>
    <row r="40" spans="11:13" ht="12.75">
      <c r="K40" s="1" t="s">
        <v>1</v>
      </c>
      <c r="L40" s="1"/>
      <c r="M40" s="1"/>
    </row>
    <row r="41" spans="11:13" ht="12.75">
      <c r="K41" s="1"/>
      <c r="L41" s="1"/>
      <c r="M41" s="1"/>
    </row>
    <row r="42" spans="11:13" ht="12.75">
      <c r="K42" s="1" t="s">
        <v>26</v>
      </c>
      <c r="L42" s="1"/>
      <c r="M42" s="1"/>
    </row>
    <row r="43" spans="12:13" ht="12.75">
      <c r="L43" s="1"/>
      <c r="M43" s="1"/>
    </row>
    <row r="45" spans="11:12" ht="12.75">
      <c r="K45" s="1"/>
      <c r="L45" s="1"/>
    </row>
    <row r="46" spans="11:12" ht="12.75">
      <c r="K46" s="1"/>
      <c r="L46" s="1"/>
    </row>
    <row r="47" spans="11:12" ht="12.75">
      <c r="K47" s="1"/>
      <c r="L47" s="1"/>
    </row>
  </sheetData>
  <sheetProtection/>
  <mergeCells count="28">
    <mergeCell ref="J38:K38"/>
    <mergeCell ref="J1:L1"/>
    <mergeCell ref="J2:L2"/>
    <mergeCell ref="J3:L3"/>
    <mergeCell ref="J4:L4"/>
    <mergeCell ref="A5:L5"/>
    <mergeCell ref="A7:A11"/>
    <mergeCell ref="B7:B11"/>
    <mergeCell ref="C7:C11"/>
    <mergeCell ref="D7:D11"/>
    <mergeCell ref="E7:E11"/>
    <mergeCell ref="F7:F11"/>
    <mergeCell ref="G7:K7"/>
    <mergeCell ref="L7:L11"/>
    <mergeCell ref="G8:G11"/>
    <mergeCell ref="H8:K8"/>
    <mergeCell ref="H9:H11"/>
    <mergeCell ref="I9:I11"/>
    <mergeCell ref="J9:J11"/>
    <mergeCell ref="K9:K11"/>
    <mergeCell ref="A32:F32"/>
    <mergeCell ref="J32:K32"/>
    <mergeCell ref="J33:K33"/>
    <mergeCell ref="A29:E29"/>
    <mergeCell ref="A30:E30"/>
    <mergeCell ref="J30:K30"/>
    <mergeCell ref="A31:F31"/>
    <mergeCell ref="J31:K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62">
      <selection activeCell="E68" sqref="E68:F68"/>
    </sheetView>
  </sheetViews>
  <sheetFormatPr defaultColWidth="9.00390625" defaultRowHeight="12.75"/>
  <cols>
    <col min="1" max="1" width="7.00390625" style="0" customWidth="1"/>
    <col min="2" max="2" width="6.125" style="0" customWidth="1"/>
    <col min="3" max="3" width="6.00390625" style="0" customWidth="1"/>
    <col min="4" max="4" width="32.625" style="0" customWidth="1"/>
    <col min="5" max="5" width="15.75390625" style="0" customWidth="1"/>
    <col min="6" max="6" width="11.625" style="0" customWidth="1"/>
    <col min="7" max="7" width="12.625" style="0" customWidth="1"/>
    <col min="8" max="8" width="16.25390625" style="0" customWidth="1"/>
  </cols>
  <sheetData>
    <row r="1" spans="5:6" ht="12.75">
      <c r="E1" s="147" t="s">
        <v>0</v>
      </c>
      <c r="F1" s="147"/>
    </row>
    <row r="2" spans="5:6" ht="12.75">
      <c r="E2" s="147" t="s">
        <v>167</v>
      </c>
      <c r="F2" s="147"/>
    </row>
    <row r="3" spans="5:6" ht="12.75">
      <c r="E3" s="147" t="s">
        <v>1</v>
      </c>
      <c r="F3" s="147"/>
    </row>
    <row r="4" spans="5:6" ht="12.75">
      <c r="E4" s="147" t="s">
        <v>168</v>
      </c>
      <c r="F4" s="147"/>
    </row>
    <row r="6" spans="1:8" ht="16.5">
      <c r="A6" s="175" t="s">
        <v>109</v>
      </c>
      <c r="B6" s="175"/>
      <c r="C6" s="175"/>
      <c r="D6" s="175"/>
      <c r="E6" s="175"/>
      <c r="F6" s="175"/>
      <c r="G6" s="153"/>
      <c r="H6" s="153"/>
    </row>
    <row r="8" spans="1:8" ht="12.75">
      <c r="A8" s="155" t="s">
        <v>3</v>
      </c>
      <c r="B8" s="155" t="s">
        <v>4</v>
      </c>
      <c r="C8" s="155" t="s">
        <v>5</v>
      </c>
      <c r="D8" s="155" t="s">
        <v>6</v>
      </c>
      <c r="E8" s="157" t="s">
        <v>7</v>
      </c>
      <c r="F8" s="150"/>
      <c r="G8" s="157" t="s">
        <v>8</v>
      </c>
      <c r="H8" s="150"/>
    </row>
    <row r="9" spans="1:8" ht="12.75">
      <c r="A9" s="156"/>
      <c r="B9" s="156"/>
      <c r="C9" s="156"/>
      <c r="D9" s="156"/>
      <c r="E9" s="133" t="s">
        <v>9</v>
      </c>
      <c r="F9" s="133" t="s">
        <v>10</v>
      </c>
      <c r="G9" s="133" t="s">
        <v>9</v>
      </c>
      <c r="H9" s="133" t="s">
        <v>10</v>
      </c>
    </row>
    <row r="10" spans="1:8" ht="16.5" customHeight="1">
      <c r="A10" s="5" t="s">
        <v>11</v>
      </c>
      <c r="B10" s="5"/>
      <c r="C10" s="5"/>
      <c r="D10" s="128" t="s">
        <v>12</v>
      </c>
      <c r="E10" s="77">
        <f>SUM(E11+E13+E15)</f>
        <v>0</v>
      </c>
      <c r="F10" s="77">
        <f>SUM(F11+F13+F15)</f>
        <v>0</v>
      </c>
      <c r="G10" s="77">
        <f>SUM(G11+G13+G15)</f>
        <v>68000</v>
      </c>
      <c r="H10" s="77">
        <f>SUM(H11+H13+H15)</f>
        <v>500000</v>
      </c>
    </row>
    <row r="11" spans="1:8" ht="27" customHeight="1">
      <c r="A11" s="5"/>
      <c r="B11" s="9" t="s">
        <v>13</v>
      </c>
      <c r="C11" s="5"/>
      <c r="D11" s="132" t="s">
        <v>14</v>
      </c>
      <c r="E11" s="130">
        <v>0</v>
      </c>
      <c r="F11" s="130">
        <v>0</v>
      </c>
      <c r="G11" s="130">
        <v>50000</v>
      </c>
      <c r="H11" s="130">
        <v>0</v>
      </c>
    </row>
    <row r="12" spans="1:8" ht="56.25" customHeight="1">
      <c r="A12" s="5"/>
      <c r="B12" s="5"/>
      <c r="C12" s="35">
        <v>6290</v>
      </c>
      <c r="D12" s="134" t="s">
        <v>284</v>
      </c>
      <c r="E12" s="97">
        <v>0</v>
      </c>
      <c r="F12" s="97">
        <v>0</v>
      </c>
      <c r="G12" s="97">
        <v>50000</v>
      </c>
      <c r="H12" s="97">
        <v>0</v>
      </c>
    </row>
    <row r="13" spans="1:8" ht="41.25" customHeight="1">
      <c r="A13" s="3"/>
      <c r="B13" s="9" t="s">
        <v>185</v>
      </c>
      <c r="C13" s="9"/>
      <c r="D13" s="132" t="s">
        <v>226</v>
      </c>
      <c r="E13" s="130">
        <v>0</v>
      </c>
      <c r="F13" s="130">
        <v>0</v>
      </c>
      <c r="G13" s="92">
        <v>0</v>
      </c>
      <c r="H13" s="92">
        <v>500000</v>
      </c>
    </row>
    <row r="14" spans="1:8" ht="69" customHeight="1">
      <c r="A14" s="3"/>
      <c r="B14" s="3"/>
      <c r="C14" s="3">
        <v>6298</v>
      </c>
      <c r="D14" s="134" t="s">
        <v>227</v>
      </c>
      <c r="E14" s="92">
        <v>0</v>
      </c>
      <c r="F14" s="92">
        <v>0</v>
      </c>
      <c r="G14" s="92">
        <v>0</v>
      </c>
      <c r="H14" s="92">
        <v>500000</v>
      </c>
    </row>
    <row r="15" spans="1:8" ht="21" customHeight="1">
      <c r="A15" s="3"/>
      <c r="B15" s="9" t="s">
        <v>235</v>
      </c>
      <c r="C15" s="9"/>
      <c r="D15" s="132" t="s">
        <v>21</v>
      </c>
      <c r="E15" s="130"/>
      <c r="F15" s="130"/>
      <c r="G15" s="130">
        <v>18000</v>
      </c>
      <c r="H15" s="130"/>
    </row>
    <row r="16" spans="1:8" ht="57" customHeight="1">
      <c r="A16" s="3"/>
      <c r="B16" s="3"/>
      <c r="C16" s="3">
        <v>6290</v>
      </c>
      <c r="D16" s="134" t="s">
        <v>236</v>
      </c>
      <c r="E16" s="92"/>
      <c r="F16" s="92"/>
      <c r="G16" s="92">
        <v>18000</v>
      </c>
      <c r="H16" s="92"/>
    </row>
    <row r="17" spans="1:8" ht="24.75" customHeight="1">
      <c r="A17" s="5">
        <v>600</v>
      </c>
      <c r="B17" s="5"/>
      <c r="C17" s="5"/>
      <c r="D17" s="116" t="s">
        <v>16</v>
      </c>
      <c r="E17" s="77">
        <v>0</v>
      </c>
      <c r="F17" s="77">
        <v>0</v>
      </c>
      <c r="G17" s="77">
        <v>0</v>
      </c>
      <c r="H17" s="77">
        <v>22463</v>
      </c>
    </row>
    <row r="18" spans="1:8" ht="24" customHeight="1">
      <c r="A18" s="9"/>
      <c r="B18" s="9">
        <v>60016</v>
      </c>
      <c r="C18" s="9"/>
      <c r="D18" s="132" t="s">
        <v>17</v>
      </c>
      <c r="E18" s="130">
        <v>0</v>
      </c>
      <c r="F18" s="130">
        <v>0</v>
      </c>
      <c r="G18" s="130">
        <v>0</v>
      </c>
      <c r="H18" s="130">
        <v>22463</v>
      </c>
    </row>
    <row r="19" spans="1:8" ht="96" customHeight="1">
      <c r="A19" s="3"/>
      <c r="B19" s="3"/>
      <c r="C19" s="3">
        <v>6300</v>
      </c>
      <c r="D19" s="134" t="s">
        <v>237</v>
      </c>
      <c r="E19" s="92">
        <v>0</v>
      </c>
      <c r="F19" s="92">
        <v>0</v>
      </c>
      <c r="G19" s="92">
        <v>0</v>
      </c>
      <c r="H19" s="92">
        <v>22463</v>
      </c>
    </row>
    <row r="20" spans="1:8" ht="27.75" customHeight="1">
      <c r="A20" s="5">
        <v>700</v>
      </c>
      <c r="B20" s="5"/>
      <c r="C20" s="5"/>
      <c r="D20" s="116" t="s">
        <v>238</v>
      </c>
      <c r="E20" s="77">
        <v>10390</v>
      </c>
      <c r="F20" s="77">
        <v>0</v>
      </c>
      <c r="G20" s="77">
        <v>0</v>
      </c>
      <c r="H20" s="77">
        <v>0</v>
      </c>
    </row>
    <row r="21" spans="1:8" ht="34.5" customHeight="1">
      <c r="A21" s="3"/>
      <c r="B21" s="9">
        <v>70005</v>
      </c>
      <c r="C21" s="9"/>
      <c r="D21" s="132" t="s">
        <v>239</v>
      </c>
      <c r="E21" s="130">
        <v>10390</v>
      </c>
      <c r="F21" s="130">
        <v>0</v>
      </c>
      <c r="G21" s="130">
        <v>0</v>
      </c>
      <c r="H21" s="130">
        <v>0</v>
      </c>
    </row>
    <row r="22" spans="1:8" ht="25.5" customHeight="1">
      <c r="A22" s="3"/>
      <c r="B22" s="3"/>
      <c r="C22" s="3" t="s">
        <v>240</v>
      </c>
      <c r="D22" s="134" t="s">
        <v>242</v>
      </c>
      <c r="E22" s="92">
        <v>8890</v>
      </c>
      <c r="F22" s="92">
        <v>0</v>
      </c>
      <c r="G22" s="92">
        <v>0</v>
      </c>
      <c r="H22" s="92">
        <v>0</v>
      </c>
    </row>
    <row r="23" spans="1:8" ht="20.25" customHeight="1">
      <c r="A23" s="3"/>
      <c r="B23" s="3"/>
      <c r="C23" s="3" t="s">
        <v>241</v>
      </c>
      <c r="D23" s="134" t="s">
        <v>243</v>
      </c>
      <c r="E23" s="92">
        <v>1500</v>
      </c>
      <c r="F23" s="92">
        <v>0</v>
      </c>
      <c r="G23" s="92">
        <v>0</v>
      </c>
      <c r="H23" s="92">
        <v>0</v>
      </c>
    </row>
    <row r="24" spans="1:8" ht="16.5" customHeight="1">
      <c r="A24" s="5">
        <v>710</v>
      </c>
      <c r="B24" s="5"/>
      <c r="C24" s="5"/>
      <c r="D24" s="128" t="s">
        <v>29</v>
      </c>
      <c r="E24" s="77">
        <v>1602</v>
      </c>
      <c r="F24" s="77">
        <v>0</v>
      </c>
      <c r="G24" s="92">
        <v>0</v>
      </c>
      <c r="H24" s="92">
        <v>0</v>
      </c>
    </row>
    <row r="25" spans="1:8" ht="18" customHeight="1">
      <c r="A25" s="3"/>
      <c r="B25" s="9">
        <v>71095</v>
      </c>
      <c r="C25" s="9"/>
      <c r="D25" s="115" t="s">
        <v>21</v>
      </c>
      <c r="E25" s="130">
        <v>1602</v>
      </c>
      <c r="F25" s="130"/>
      <c r="G25" s="92">
        <v>0</v>
      </c>
      <c r="H25" s="92">
        <v>0</v>
      </c>
    </row>
    <row r="26" spans="1:8" ht="29.25" customHeight="1">
      <c r="A26" s="3"/>
      <c r="B26" s="3"/>
      <c r="C26" s="3" t="s">
        <v>206</v>
      </c>
      <c r="D26" s="134" t="s">
        <v>207</v>
      </c>
      <c r="E26" s="92">
        <v>1602</v>
      </c>
      <c r="F26" s="92">
        <v>0</v>
      </c>
      <c r="G26" s="92">
        <v>0</v>
      </c>
      <c r="H26" s="92">
        <v>0</v>
      </c>
    </row>
    <row r="27" spans="1:8" ht="79.5" customHeight="1">
      <c r="A27" s="25">
        <v>756</v>
      </c>
      <c r="B27" s="25"/>
      <c r="C27" s="25"/>
      <c r="D27" s="75" t="s">
        <v>110</v>
      </c>
      <c r="E27" s="76">
        <f>SUM(E33+E28+E36)</f>
        <v>41506</v>
      </c>
      <c r="F27" s="76">
        <f>SUM(F33+F28)</f>
        <v>0</v>
      </c>
      <c r="G27" s="76">
        <f>SUM(G33+G28)</f>
        <v>0</v>
      </c>
      <c r="H27" s="76">
        <f>SUM(H33+H28)</f>
        <v>0</v>
      </c>
    </row>
    <row r="28" spans="1:8" ht="69.75" customHeight="1">
      <c r="A28" s="25"/>
      <c r="B28" s="26">
        <v>75616</v>
      </c>
      <c r="C28" s="26"/>
      <c r="D28" s="44" t="s">
        <v>255</v>
      </c>
      <c r="E28" s="72">
        <f>SUM(E29:E32)</f>
        <v>20147</v>
      </c>
      <c r="F28" s="72">
        <f>SUM(F29:F32)</f>
        <v>0</v>
      </c>
      <c r="G28" s="72">
        <f>SUM(G29:G32)</f>
        <v>0</v>
      </c>
      <c r="H28" s="72">
        <f>SUM(H29:H32)</f>
        <v>0</v>
      </c>
    </row>
    <row r="29" spans="1:8" ht="25.5" customHeight="1">
      <c r="A29" s="25"/>
      <c r="B29" s="25"/>
      <c r="C29" s="28" t="s">
        <v>253</v>
      </c>
      <c r="D29" s="139" t="s">
        <v>254</v>
      </c>
      <c r="E29" s="135">
        <v>3200</v>
      </c>
      <c r="F29" s="135">
        <v>0</v>
      </c>
      <c r="G29" s="135">
        <v>0</v>
      </c>
      <c r="H29" s="135">
        <v>0</v>
      </c>
    </row>
    <row r="30" spans="1:8" ht="29.25" customHeight="1">
      <c r="A30" s="25"/>
      <c r="B30" s="25"/>
      <c r="C30" s="28" t="s">
        <v>256</v>
      </c>
      <c r="D30" s="139" t="s">
        <v>257</v>
      </c>
      <c r="E30" s="135">
        <v>13447</v>
      </c>
      <c r="F30" s="135">
        <v>0</v>
      </c>
      <c r="G30" s="135">
        <v>0</v>
      </c>
      <c r="H30" s="135">
        <v>0</v>
      </c>
    </row>
    <row r="31" spans="1:8" ht="23.25" customHeight="1">
      <c r="A31" s="25"/>
      <c r="B31" s="25"/>
      <c r="C31" s="28" t="s">
        <v>258</v>
      </c>
      <c r="D31" s="139" t="s">
        <v>259</v>
      </c>
      <c r="E31" s="135">
        <v>1000</v>
      </c>
      <c r="F31" s="135">
        <v>0</v>
      </c>
      <c r="G31" s="135">
        <v>0</v>
      </c>
      <c r="H31" s="135">
        <v>0</v>
      </c>
    </row>
    <row r="32" spans="1:8" ht="33.75" customHeight="1">
      <c r="A32" s="25"/>
      <c r="B32" s="25"/>
      <c r="C32" s="28" t="s">
        <v>260</v>
      </c>
      <c r="D32" s="139" t="s">
        <v>261</v>
      </c>
      <c r="E32" s="135">
        <v>2500</v>
      </c>
      <c r="F32" s="135">
        <v>0</v>
      </c>
      <c r="G32" s="135">
        <v>0</v>
      </c>
      <c r="H32" s="135">
        <v>0</v>
      </c>
    </row>
    <row r="33" spans="1:8" ht="47.25" customHeight="1">
      <c r="A33" s="26"/>
      <c r="B33" s="26">
        <v>75618</v>
      </c>
      <c r="C33" s="26"/>
      <c r="D33" s="71" t="s">
        <v>112</v>
      </c>
      <c r="E33" s="72">
        <v>18059</v>
      </c>
      <c r="F33" s="72">
        <f>SUM(F35)</f>
        <v>0</v>
      </c>
      <c r="G33" s="92">
        <v>0</v>
      </c>
      <c r="H33" s="92">
        <v>0</v>
      </c>
    </row>
    <row r="34" spans="1:8" ht="20.25" customHeight="1">
      <c r="A34" s="26"/>
      <c r="B34" s="26"/>
      <c r="C34" s="3" t="s">
        <v>208</v>
      </c>
      <c r="D34" s="129" t="s">
        <v>209</v>
      </c>
      <c r="E34" s="92">
        <v>5000</v>
      </c>
      <c r="F34" s="92">
        <v>0</v>
      </c>
      <c r="G34" s="92">
        <v>0</v>
      </c>
      <c r="H34" s="92">
        <v>0</v>
      </c>
    </row>
    <row r="35" spans="1:8" ht="31.5" customHeight="1">
      <c r="A35" s="28"/>
      <c r="B35" s="28"/>
      <c r="C35" s="28" t="s">
        <v>113</v>
      </c>
      <c r="D35" s="73" t="s">
        <v>114</v>
      </c>
      <c r="E35" s="74">
        <v>13059</v>
      </c>
      <c r="F35" s="74">
        <v>0</v>
      </c>
      <c r="G35" s="92">
        <v>0</v>
      </c>
      <c r="H35" s="92">
        <v>0</v>
      </c>
    </row>
    <row r="36" spans="1:8" ht="41.25" customHeight="1">
      <c r="A36" s="28"/>
      <c r="B36" s="26">
        <v>75621</v>
      </c>
      <c r="C36" s="26"/>
      <c r="D36" s="71" t="s">
        <v>264</v>
      </c>
      <c r="E36" s="72">
        <v>3300</v>
      </c>
      <c r="F36" s="72">
        <v>0</v>
      </c>
      <c r="G36" s="72">
        <v>0</v>
      </c>
      <c r="H36" s="72">
        <v>0</v>
      </c>
    </row>
    <row r="37" spans="1:8" ht="31.5" customHeight="1">
      <c r="A37" s="28"/>
      <c r="B37" s="28"/>
      <c r="C37" s="28" t="s">
        <v>262</v>
      </c>
      <c r="D37" s="73" t="s">
        <v>263</v>
      </c>
      <c r="E37" s="74">
        <v>3300</v>
      </c>
      <c r="F37" s="74">
        <v>0</v>
      </c>
      <c r="G37" s="74">
        <v>0</v>
      </c>
      <c r="H37" s="74">
        <v>0</v>
      </c>
    </row>
    <row r="38" spans="1:8" ht="36.75" customHeight="1">
      <c r="A38" s="25">
        <v>750</v>
      </c>
      <c r="B38" s="25"/>
      <c r="C38" s="25"/>
      <c r="D38" s="75" t="s">
        <v>172</v>
      </c>
      <c r="E38" s="76">
        <v>6000</v>
      </c>
      <c r="F38" s="76">
        <v>0</v>
      </c>
      <c r="G38" s="76">
        <v>0</v>
      </c>
      <c r="H38" s="76">
        <v>0</v>
      </c>
    </row>
    <row r="39" spans="1:8" ht="25.5" customHeight="1">
      <c r="A39" s="28"/>
      <c r="B39" s="26">
        <v>75011</v>
      </c>
      <c r="C39" s="26"/>
      <c r="D39" s="71" t="s">
        <v>249</v>
      </c>
      <c r="E39" s="72">
        <v>1000</v>
      </c>
      <c r="F39" s="72">
        <v>0</v>
      </c>
      <c r="G39" s="72">
        <v>0</v>
      </c>
      <c r="H39" s="72">
        <v>0</v>
      </c>
    </row>
    <row r="40" spans="1:8" ht="68.25" customHeight="1">
      <c r="A40" s="28"/>
      <c r="B40" s="28"/>
      <c r="C40" s="28">
        <v>2360</v>
      </c>
      <c r="D40" s="81" t="s">
        <v>247</v>
      </c>
      <c r="E40" s="74">
        <v>1000</v>
      </c>
      <c r="F40" s="74">
        <v>0</v>
      </c>
      <c r="G40" s="74">
        <v>0</v>
      </c>
      <c r="H40" s="74">
        <v>0</v>
      </c>
    </row>
    <row r="41" spans="1:8" ht="27.75" customHeight="1">
      <c r="A41" s="28"/>
      <c r="B41" s="26">
        <v>75023</v>
      </c>
      <c r="C41" s="26"/>
      <c r="D41" s="71" t="s">
        <v>251</v>
      </c>
      <c r="E41" s="72">
        <v>5000</v>
      </c>
      <c r="F41" s="72"/>
      <c r="G41" s="72"/>
      <c r="H41" s="72"/>
    </row>
    <row r="42" spans="1:8" ht="25.5" customHeight="1">
      <c r="A42" s="28"/>
      <c r="B42" s="28"/>
      <c r="C42" s="28" t="s">
        <v>250</v>
      </c>
      <c r="D42" s="73" t="s">
        <v>252</v>
      </c>
      <c r="E42" s="74">
        <v>5000</v>
      </c>
      <c r="F42" s="74"/>
      <c r="G42" s="74"/>
      <c r="H42" s="74"/>
    </row>
    <row r="43" spans="1:8" ht="31.5" customHeight="1">
      <c r="A43" s="25">
        <v>758</v>
      </c>
      <c r="B43" s="25"/>
      <c r="C43" s="25"/>
      <c r="D43" s="75" t="s">
        <v>229</v>
      </c>
      <c r="E43" s="76">
        <v>1930</v>
      </c>
      <c r="F43" s="76">
        <v>0</v>
      </c>
      <c r="G43" s="92">
        <v>0</v>
      </c>
      <c r="H43" s="92">
        <v>0</v>
      </c>
    </row>
    <row r="44" spans="1:8" ht="31.5" customHeight="1">
      <c r="A44" s="28"/>
      <c r="B44" s="26">
        <v>75802</v>
      </c>
      <c r="C44" s="26"/>
      <c r="D44" s="71" t="s">
        <v>230</v>
      </c>
      <c r="E44" s="72">
        <v>1930</v>
      </c>
      <c r="F44" s="72">
        <v>0</v>
      </c>
      <c r="G44" s="92">
        <v>0</v>
      </c>
      <c r="H44" s="92">
        <v>0</v>
      </c>
    </row>
    <row r="45" spans="1:8" ht="31.5" customHeight="1">
      <c r="A45" s="28"/>
      <c r="B45" s="28"/>
      <c r="C45" s="28">
        <v>2750</v>
      </c>
      <c r="D45" s="73" t="s">
        <v>231</v>
      </c>
      <c r="E45" s="74">
        <v>1930</v>
      </c>
      <c r="F45" s="74">
        <v>0</v>
      </c>
      <c r="G45" s="92">
        <v>0</v>
      </c>
      <c r="H45" s="92">
        <v>0</v>
      </c>
    </row>
    <row r="46" spans="1:8" ht="22.5" customHeight="1">
      <c r="A46" s="25">
        <v>801</v>
      </c>
      <c r="B46" s="25"/>
      <c r="C46" s="25"/>
      <c r="D46" s="20" t="s">
        <v>210</v>
      </c>
      <c r="E46" s="76">
        <f>SUM(E47+E49+E54)</f>
        <v>24017</v>
      </c>
      <c r="F46" s="76">
        <f>SUM(F47+F49+F54)</f>
        <v>0</v>
      </c>
      <c r="G46" s="76">
        <f>SUM(G47+G49+G54)</f>
        <v>0</v>
      </c>
      <c r="H46" s="76">
        <f>SUM(H47+H49+H54)</f>
        <v>0</v>
      </c>
    </row>
    <row r="47" spans="1:8" ht="22.5" customHeight="1">
      <c r="A47" s="25"/>
      <c r="B47" s="26">
        <v>80101</v>
      </c>
      <c r="C47" s="26"/>
      <c r="D47" s="24" t="s">
        <v>20</v>
      </c>
      <c r="E47" s="72">
        <v>5017</v>
      </c>
      <c r="F47" s="72">
        <v>0</v>
      </c>
      <c r="G47" s="72">
        <v>0</v>
      </c>
      <c r="H47" s="72">
        <v>0</v>
      </c>
    </row>
    <row r="48" spans="1:8" ht="22.5" customHeight="1">
      <c r="A48" s="25"/>
      <c r="B48" s="25"/>
      <c r="C48" s="27">
        <v>8510</v>
      </c>
      <c r="D48" s="15" t="s">
        <v>234</v>
      </c>
      <c r="E48" s="135">
        <v>5017</v>
      </c>
      <c r="F48" s="135">
        <v>0</v>
      </c>
      <c r="G48" s="135">
        <v>0</v>
      </c>
      <c r="H48" s="135">
        <v>0</v>
      </c>
    </row>
    <row r="49" spans="1:8" ht="18.75" customHeight="1">
      <c r="A49" s="28"/>
      <c r="B49" s="26">
        <v>80104</v>
      </c>
      <c r="C49" s="26"/>
      <c r="D49" s="24" t="s">
        <v>211</v>
      </c>
      <c r="E49" s="72">
        <v>15000</v>
      </c>
      <c r="F49" s="72">
        <v>0</v>
      </c>
      <c r="G49" s="72">
        <v>0</v>
      </c>
      <c r="H49" s="72">
        <v>0</v>
      </c>
    </row>
    <row r="50" spans="1:8" ht="18.75" customHeight="1">
      <c r="A50" s="28"/>
      <c r="B50" s="26"/>
      <c r="C50" s="26"/>
      <c r="D50" s="24" t="s">
        <v>213</v>
      </c>
      <c r="E50" s="72">
        <v>13000</v>
      </c>
      <c r="F50" s="72">
        <v>0</v>
      </c>
      <c r="G50" s="72">
        <v>0</v>
      </c>
      <c r="H50" s="72">
        <v>0</v>
      </c>
    </row>
    <row r="51" spans="1:8" ht="20.25" customHeight="1">
      <c r="A51" s="28"/>
      <c r="B51" s="28"/>
      <c r="C51" s="28" t="s">
        <v>212</v>
      </c>
      <c r="D51" s="81" t="s">
        <v>214</v>
      </c>
      <c r="E51" s="74">
        <v>13000</v>
      </c>
      <c r="F51" s="74">
        <v>0</v>
      </c>
      <c r="G51" s="74">
        <v>0</v>
      </c>
      <c r="H51" s="74">
        <v>0</v>
      </c>
    </row>
    <row r="52" spans="1:8" ht="20.25" customHeight="1">
      <c r="A52" s="28"/>
      <c r="B52" s="28"/>
      <c r="C52" s="28"/>
      <c r="D52" s="24" t="s">
        <v>244</v>
      </c>
      <c r="E52" s="72">
        <v>2000</v>
      </c>
      <c r="F52" s="72">
        <v>0</v>
      </c>
      <c r="G52" s="72">
        <v>0</v>
      </c>
      <c r="H52" s="72">
        <v>0</v>
      </c>
    </row>
    <row r="53" spans="1:8" ht="20.25" customHeight="1">
      <c r="A53" s="28"/>
      <c r="B53" s="28"/>
      <c r="C53" s="28" t="s">
        <v>212</v>
      </c>
      <c r="D53" s="81" t="s">
        <v>214</v>
      </c>
      <c r="E53" s="74">
        <v>2000</v>
      </c>
      <c r="F53" s="74">
        <v>0</v>
      </c>
      <c r="G53" s="74">
        <v>0</v>
      </c>
      <c r="H53" s="74">
        <v>0</v>
      </c>
    </row>
    <row r="54" spans="1:8" ht="20.25" customHeight="1">
      <c r="A54" s="28"/>
      <c r="B54" s="26">
        <v>80113</v>
      </c>
      <c r="C54" s="26"/>
      <c r="D54" s="24" t="s">
        <v>107</v>
      </c>
      <c r="E54" s="72">
        <v>4000</v>
      </c>
      <c r="F54" s="72"/>
      <c r="G54" s="72"/>
      <c r="H54" s="72"/>
    </row>
    <row r="55" spans="1:8" ht="20.25" customHeight="1">
      <c r="A55" s="28"/>
      <c r="B55" s="28"/>
      <c r="C55" s="28" t="s">
        <v>212</v>
      </c>
      <c r="D55" s="81" t="s">
        <v>265</v>
      </c>
      <c r="E55" s="74">
        <v>4000</v>
      </c>
      <c r="F55" s="74"/>
      <c r="G55" s="74"/>
      <c r="H55" s="74"/>
    </row>
    <row r="56" spans="1:8" ht="20.25" customHeight="1">
      <c r="A56" s="25">
        <v>852</v>
      </c>
      <c r="B56" s="25"/>
      <c r="C56" s="25"/>
      <c r="D56" s="20" t="s">
        <v>245</v>
      </c>
      <c r="E56" s="76">
        <v>10000</v>
      </c>
      <c r="F56" s="76">
        <v>0</v>
      </c>
      <c r="G56" s="76">
        <v>0</v>
      </c>
      <c r="H56" s="76">
        <v>0</v>
      </c>
    </row>
    <row r="57" spans="1:8" ht="54.75" customHeight="1">
      <c r="A57" s="28"/>
      <c r="B57" s="26">
        <v>85212</v>
      </c>
      <c r="C57" s="26"/>
      <c r="D57" s="24" t="s">
        <v>246</v>
      </c>
      <c r="E57" s="72">
        <v>10000</v>
      </c>
      <c r="F57" s="72">
        <v>0</v>
      </c>
      <c r="G57" s="72">
        <v>0</v>
      </c>
      <c r="H57" s="72">
        <v>0</v>
      </c>
    </row>
    <row r="58" spans="1:8" ht="65.25" customHeight="1">
      <c r="A58" s="28"/>
      <c r="B58" s="28"/>
      <c r="C58" s="28">
        <v>2360</v>
      </c>
      <c r="D58" s="81" t="s">
        <v>247</v>
      </c>
      <c r="E58" s="74">
        <v>10000</v>
      </c>
      <c r="F58" s="74">
        <v>0</v>
      </c>
      <c r="G58" s="74">
        <v>0</v>
      </c>
      <c r="H58" s="74">
        <v>0</v>
      </c>
    </row>
    <row r="59" spans="1:8" ht="29.25" customHeight="1">
      <c r="A59" s="25">
        <v>900</v>
      </c>
      <c r="B59" s="25"/>
      <c r="C59" s="25"/>
      <c r="D59" s="20" t="s">
        <v>222</v>
      </c>
      <c r="E59" s="76">
        <v>1071</v>
      </c>
      <c r="F59" s="76">
        <v>0</v>
      </c>
      <c r="G59" s="77">
        <v>0</v>
      </c>
      <c r="H59" s="77">
        <v>632125</v>
      </c>
    </row>
    <row r="60" spans="1:8" ht="20.25" customHeight="1">
      <c r="A60" s="28"/>
      <c r="B60" s="26">
        <v>90001</v>
      </c>
      <c r="C60" s="26"/>
      <c r="D60" s="24" t="s">
        <v>233</v>
      </c>
      <c r="E60" s="72">
        <v>0</v>
      </c>
      <c r="F60" s="72">
        <v>0</v>
      </c>
      <c r="G60" s="130">
        <v>0</v>
      </c>
      <c r="H60" s="130">
        <v>632125</v>
      </c>
    </row>
    <row r="61" spans="1:8" ht="71.25" customHeight="1">
      <c r="A61" s="28"/>
      <c r="B61" s="26"/>
      <c r="C61" s="27">
        <v>6290</v>
      </c>
      <c r="D61" s="136" t="s">
        <v>232</v>
      </c>
      <c r="E61" s="135">
        <v>0</v>
      </c>
      <c r="F61" s="135">
        <v>0</v>
      </c>
      <c r="G61" s="97">
        <v>0</v>
      </c>
      <c r="H61" s="97">
        <v>130000</v>
      </c>
    </row>
    <row r="62" spans="1:8" ht="69.75" customHeight="1">
      <c r="A62" s="28"/>
      <c r="B62" s="28"/>
      <c r="C62" s="28">
        <v>6298</v>
      </c>
      <c r="D62" s="134" t="s">
        <v>232</v>
      </c>
      <c r="E62" s="74">
        <v>0</v>
      </c>
      <c r="F62" s="74">
        <v>0</v>
      </c>
      <c r="G62" s="92">
        <v>0</v>
      </c>
      <c r="H62" s="92">
        <v>502125</v>
      </c>
    </row>
    <row r="63" spans="1:8" ht="29.25" customHeight="1">
      <c r="A63" s="28"/>
      <c r="B63" s="26">
        <v>90004</v>
      </c>
      <c r="C63" s="26"/>
      <c r="D63" s="138" t="s">
        <v>248</v>
      </c>
      <c r="E63" s="72">
        <v>1071</v>
      </c>
      <c r="F63" s="72">
        <v>0</v>
      </c>
      <c r="G63" s="72">
        <v>0</v>
      </c>
      <c r="H63" s="72">
        <v>0</v>
      </c>
    </row>
    <row r="64" spans="1:8" ht="22.5" customHeight="1">
      <c r="A64" s="28"/>
      <c r="B64" s="28"/>
      <c r="C64" s="28">
        <v>8510</v>
      </c>
      <c r="D64" s="137" t="s">
        <v>234</v>
      </c>
      <c r="E64" s="74">
        <v>1071</v>
      </c>
      <c r="F64" s="74">
        <v>0</v>
      </c>
      <c r="G64" s="74">
        <v>0</v>
      </c>
      <c r="H64" s="74">
        <v>0</v>
      </c>
    </row>
    <row r="65" spans="1:8" ht="12.75">
      <c r="A65" s="176" t="s">
        <v>111</v>
      </c>
      <c r="B65" s="177"/>
      <c r="C65" s="177"/>
      <c r="D65" s="178"/>
      <c r="E65" s="77">
        <f>SUM(E10+E17+E43+E24+E27+E46+E59+E20+E38+E56)</f>
        <v>96516</v>
      </c>
      <c r="F65" s="77">
        <f>SUM(F10+F17+F43+F24+F27+F46+F59+F20+F38+F56)</f>
        <v>0</v>
      </c>
      <c r="G65" s="77">
        <f>SUM(G10+G17+G43+G24+G27+G46+G59+G20+G38+G56)</f>
        <v>68000</v>
      </c>
      <c r="H65" s="77">
        <f>SUM(H10+H17+H43+H24+H27+H46+H59+H20+H38+H56)</f>
        <v>1154588</v>
      </c>
    </row>
    <row r="66" spans="1:6" ht="12.75">
      <c r="A66" s="58"/>
      <c r="B66" s="58"/>
      <c r="C66" s="58"/>
      <c r="D66" s="58"/>
      <c r="E66" s="114"/>
      <c r="F66" s="114"/>
    </row>
    <row r="67" spans="1:6" ht="12.75">
      <c r="A67" s="58"/>
      <c r="B67" s="58"/>
      <c r="C67" s="58"/>
      <c r="D67" s="58"/>
      <c r="E67" s="114"/>
      <c r="F67" s="114"/>
    </row>
    <row r="68" spans="5:6" ht="12.75">
      <c r="E68" s="147" t="s">
        <v>25</v>
      </c>
      <c r="F68" s="147"/>
    </row>
    <row r="69" spans="5:6" ht="12.75">
      <c r="E69" s="147" t="s">
        <v>1</v>
      </c>
      <c r="F69" s="147"/>
    </row>
    <row r="71" spans="5:6" ht="12.75">
      <c r="E71" s="147" t="s">
        <v>26</v>
      </c>
      <c r="F71" s="147"/>
    </row>
  </sheetData>
  <sheetProtection/>
  <mergeCells count="15">
    <mergeCell ref="A8:A9"/>
    <mergeCell ref="B8:B9"/>
    <mergeCell ref="C8:C9"/>
    <mergeCell ref="D8:D9"/>
    <mergeCell ref="E8:F8"/>
    <mergeCell ref="G8:H8"/>
    <mergeCell ref="E1:F1"/>
    <mergeCell ref="E2:F2"/>
    <mergeCell ref="E3:F3"/>
    <mergeCell ref="E4:F4"/>
    <mergeCell ref="E69:F69"/>
    <mergeCell ref="E71:F71"/>
    <mergeCell ref="A6:H6"/>
    <mergeCell ref="A65:D65"/>
    <mergeCell ref="E68:F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38">
      <selection activeCell="H43" sqref="H43"/>
    </sheetView>
  </sheetViews>
  <sheetFormatPr defaultColWidth="9.00390625" defaultRowHeight="12.75"/>
  <cols>
    <col min="1" max="1" width="5.125" style="0" customWidth="1"/>
    <col min="2" max="2" width="4.625" style="0" customWidth="1"/>
    <col min="3" max="3" width="6.125" style="0" customWidth="1"/>
    <col min="4" max="4" width="5.375" style="0" customWidth="1"/>
    <col min="5" max="5" width="19.375" style="0" customWidth="1"/>
    <col min="6" max="6" width="14.125" style="0" customWidth="1"/>
    <col min="7" max="7" width="12.375" style="0" customWidth="1"/>
    <col min="8" max="8" width="12.625" style="0" customWidth="1"/>
    <col min="9" max="9" width="3.625" style="0" customWidth="1"/>
    <col min="10" max="10" width="10.625" style="0" customWidth="1"/>
    <col min="11" max="11" width="4.25390625" style="0" customWidth="1"/>
    <col min="12" max="13" width="13.25390625" style="0" customWidth="1"/>
    <col min="14" max="14" width="6.25390625" style="0" customWidth="1"/>
  </cols>
  <sheetData>
    <row r="1" spans="12:14" ht="12.75">
      <c r="L1" s="179" t="s">
        <v>104</v>
      </c>
      <c r="M1" s="179"/>
      <c r="N1" s="179"/>
    </row>
    <row r="2" spans="12:14" ht="12.75">
      <c r="L2" s="147" t="s">
        <v>167</v>
      </c>
      <c r="M2" s="147"/>
      <c r="N2" s="147"/>
    </row>
    <row r="3" spans="12:14" ht="12.75">
      <c r="L3" s="147" t="s">
        <v>1</v>
      </c>
      <c r="M3" s="147"/>
      <c r="N3" s="147"/>
    </row>
    <row r="4" spans="12:14" ht="12.75">
      <c r="L4" s="147" t="s">
        <v>169</v>
      </c>
      <c r="M4" s="147"/>
      <c r="N4" s="147"/>
    </row>
    <row r="5" spans="1:14" ht="18">
      <c r="A5" s="173" t="s">
        <v>37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1:14" ht="18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 t="s">
        <v>38</v>
      </c>
    </row>
    <row r="7" spans="1:14" ht="12.75">
      <c r="A7" s="180" t="s">
        <v>39</v>
      </c>
      <c r="B7" s="180" t="s">
        <v>3</v>
      </c>
      <c r="C7" s="180" t="s">
        <v>4</v>
      </c>
      <c r="D7" s="180" t="s">
        <v>40</v>
      </c>
      <c r="E7" s="181" t="s">
        <v>41</v>
      </c>
      <c r="F7" s="181" t="s">
        <v>42</v>
      </c>
      <c r="G7" s="181" t="s">
        <v>43</v>
      </c>
      <c r="H7" s="181"/>
      <c r="I7" s="181"/>
      <c r="J7" s="181"/>
      <c r="K7" s="181"/>
      <c r="L7" s="181"/>
      <c r="M7" s="181"/>
      <c r="N7" s="182" t="s">
        <v>44</v>
      </c>
    </row>
    <row r="8" spans="1:14" ht="12.75">
      <c r="A8" s="180"/>
      <c r="B8" s="180"/>
      <c r="C8" s="180"/>
      <c r="D8" s="180"/>
      <c r="E8" s="181"/>
      <c r="F8" s="181"/>
      <c r="G8" s="181" t="s">
        <v>45</v>
      </c>
      <c r="H8" s="181" t="s">
        <v>46</v>
      </c>
      <c r="I8" s="181"/>
      <c r="J8" s="181"/>
      <c r="K8" s="181"/>
      <c r="L8" s="181" t="s">
        <v>47</v>
      </c>
      <c r="M8" s="181" t="s">
        <v>48</v>
      </c>
      <c r="N8" s="182"/>
    </row>
    <row r="9" spans="1:14" ht="12.75">
      <c r="A9" s="180"/>
      <c r="B9" s="180"/>
      <c r="C9" s="180"/>
      <c r="D9" s="180"/>
      <c r="E9" s="181"/>
      <c r="F9" s="181"/>
      <c r="G9" s="181"/>
      <c r="H9" s="181" t="s">
        <v>49</v>
      </c>
      <c r="I9" s="183" t="s">
        <v>50</v>
      </c>
      <c r="J9" s="184" t="s">
        <v>51</v>
      </c>
      <c r="K9" s="184" t="s">
        <v>52</v>
      </c>
      <c r="L9" s="181"/>
      <c r="M9" s="181"/>
      <c r="N9" s="182"/>
    </row>
    <row r="10" spans="1:14" ht="12.75">
      <c r="A10" s="180"/>
      <c r="B10" s="180"/>
      <c r="C10" s="180"/>
      <c r="D10" s="180"/>
      <c r="E10" s="181"/>
      <c r="F10" s="181"/>
      <c r="G10" s="181"/>
      <c r="H10" s="181"/>
      <c r="I10" s="183"/>
      <c r="J10" s="184"/>
      <c r="K10" s="184"/>
      <c r="L10" s="181"/>
      <c r="M10" s="181"/>
      <c r="N10" s="182"/>
    </row>
    <row r="11" spans="1:14" ht="75.75" customHeight="1">
      <c r="A11" s="180"/>
      <c r="B11" s="180"/>
      <c r="C11" s="180"/>
      <c r="D11" s="180"/>
      <c r="E11" s="181"/>
      <c r="F11" s="181"/>
      <c r="G11" s="181"/>
      <c r="H11" s="181"/>
      <c r="I11" s="183"/>
      <c r="J11" s="184"/>
      <c r="K11" s="184"/>
      <c r="L11" s="181"/>
      <c r="M11" s="181"/>
      <c r="N11" s="182"/>
    </row>
    <row r="12" spans="1:14" ht="15.75" customHeigh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</row>
    <row r="13" spans="1:14" ht="121.5" customHeight="1">
      <c r="A13" s="41" t="s">
        <v>53</v>
      </c>
      <c r="B13" s="43">
        <v>600</v>
      </c>
      <c r="C13" s="43">
        <v>60016</v>
      </c>
      <c r="D13" s="43">
        <v>6050</v>
      </c>
      <c r="E13" s="44" t="s">
        <v>57</v>
      </c>
      <c r="F13" s="45">
        <v>3632086</v>
      </c>
      <c r="G13" s="45">
        <v>32086</v>
      </c>
      <c r="H13" s="45">
        <v>32086</v>
      </c>
      <c r="I13" s="43"/>
      <c r="J13" s="44"/>
      <c r="K13" s="43"/>
      <c r="L13" s="45">
        <v>1600000</v>
      </c>
      <c r="M13" s="45">
        <v>2000000</v>
      </c>
      <c r="N13" s="46" t="s">
        <v>55</v>
      </c>
    </row>
    <row r="14" spans="1:14" ht="185.25" customHeight="1">
      <c r="A14" s="41" t="s">
        <v>56</v>
      </c>
      <c r="B14" s="43">
        <v>600</v>
      </c>
      <c r="C14" s="43">
        <v>60016</v>
      </c>
      <c r="D14" s="43">
        <v>6050</v>
      </c>
      <c r="E14" s="44" t="s">
        <v>101</v>
      </c>
      <c r="F14" s="45">
        <v>2500000</v>
      </c>
      <c r="G14" s="45">
        <v>432000</v>
      </c>
      <c r="H14" s="45">
        <v>432000</v>
      </c>
      <c r="I14" s="43"/>
      <c r="J14" s="44"/>
      <c r="K14" s="43"/>
      <c r="L14" s="45">
        <v>1000000</v>
      </c>
      <c r="M14" s="45">
        <v>1068000</v>
      </c>
      <c r="N14" s="46" t="s">
        <v>55</v>
      </c>
    </row>
    <row r="15" spans="1:14" ht="179.25" customHeight="1">
      <c r="A15" s="41" t="s">
        <v>58</v>
      </c>
      <c r="B15" s="43">
        <v>600</v>
      </c>
      <c r="C15" s="43">
        <v>60016</v>
      </c>
      <c r="D15" s="43">
        <v>6050</v>
      </c>
      <c r="E15" s="44" t="s">
        <v>102</v>
      </c>
      <c r="F15" s="45">
        <v>6612000</v>
      </c>
      <c r="G15" s="45">
        <v>1000</v>
      </c>
      <c r="H15" s="45">
        <v>1000</v>
      </c>
      <c r="I15" s="43"/>
      <c r="J15" s="44"/>
      <c r="K15" s="43"/>
      <c r="L15" s="45">
        <v>1932000</v>
      </c>
      <c r="M15" s="45">
        <v>4679000</v>
      </c>
      <c r="N15" s="46" t="s">
        <v>55</v>
      </c>
    </row>
    <row r="16" spans="1:14" ht="95.25" customHeight="1">
      <c r="A16" s="41" t="s">
        <v>59</v>
      </c>
      <c r="B16" s="43">
        <v>600</v>
      </c>
      <c r="C16" s="43">
        <v>60016</v>
      </c>
      <c r="D16" s="43">
        <v>6050</v>
      </c>
      <c r="E16" s="44" t="s">
        <v>61</v>
      </c>
      <c r="F16" s="45">
        <v>1199621</v>
      </c>
      <c r="G16" s="45">
        <v>259621</v>
      </c>
      <c r="H16" s="45">
        <v>259621</v>
      </c>
      <c r="I16" s="43"/>
      <c r="J16" s="44"/>
      <c r="K16" s="43"/>
      <c r="L16" s="45">
        <v>600000</v>
      </c>
      <c r="M16" s="45">
        <v>340000</v>
      </c>
      <c r="N16" s="46" t="s">
        <v>55</v>
      </c>
    </row>
    <row r="17" spans="1:14" ht="87" customHeight="1">
      <c r="A17" s="41" t="s">
        <v>60</v>
      </c>
      <c r="B17" s="43">
        <v>600</v>
      </c>
      <c r="C17" s="43">
        <v>60016</v>
      </c>
      <c r="D17" s="43">
        <v>6050</v>
      </c>
      <c r="E17" s="44" t="s">
        <v>63</v>
      </c>
      <c r="F17" s="45">
        <v>1121413</v>
      </c>
      <c r="G17" s="45">
        <v>590513</v>
      </c>
      <c r="H17" s="45">
        <v>390513</v>
      </c>
      <c r="I17" s="43"/>
      <c r="J17" s="48" t="s">
        <v>64</v>
      </c>
      <c r="K17" s="43"/>
      <c r="L17" s="45">
        <v>530900</v>
      </c>
      <c r="M17" s="49"/>
      <c r="N17" s="50" t="s">
        <v>55</v>
      </c>
    </row>
    <row r="18" spans="1:14" ht="247.5" customHeight="1">
      <c r="A18" s="41" t="s">
        <v>62</v>
      </c>
      <c r="B18" s="43">
        <v>600</v>
      </c>
      <c r="C18" s="43">
        <v>60016</v>
      </c>
      <c r="D18" s="43">
        <v>6050</v>
      </c>
      <c r="E18" s="44" t="s">
        <v>100</v>
      </c>
      <c r="F18" s="45">
        <v>670000</v>
      </c>
      <c r="G18" s="45">
        <v>20740</v>
      </c>
      <c r="H18" s="45">
        <v>20740</v>
      </c>
      <c r="I18" s="51"/>
      <c r="J18" s="52"/>
      <c r="K18" s="51"/>
      <c r="L18" s="53">
        <v>649260</v>
      </c>
      <c r="M18" s="54">
        <v>0</v>
      </c>
      <c r="N18" s="50" t="s">
        <v>55</v>
      </c>
    </row>
    <row r="19" spans="1:14" ht="126.75" customHeight="1">
      <c r="A19" s="41" t="s">
        <v>65</v>
      </c>
      <c r="B19" s="43">
        <v>600</v>
      </c>
      <c r="C19" s="43">
        <v>60016</v>
      </c>
      <c r="D19" s="43">
        <v>6050</v>
      </c>
      <c r="E19" s="44" t="s">
        <v>108</v>
      </c>
      <c r="F19" s="45">
        <v>9737656</v>
      </c>
      <c r="G19" s="45">
        <v>13000</v>
      </c>
      <c r="H19" s="45">
        <v>13000</v>
      </c>
      <c r="I19" s="51"/>
      <c r="J19" s="52"/>
      <c r="K19" s="51"/>
      <c r="L19" s="53">
        <v>6648429</v>
      </c>
      <c r="M19" s="45">
        <v>3076227</v>
      </c>
      <c r="N19" s="50" t="s">
        <v>55</v>
      </c>
    </row>
    <row r="20" spans="1:14" ht="63.75">
      <c r="A20" s="41" t="s">
        <v>66</v>
      </c>
      <c r="B20" s="43">
        <v>700</v>
      </c>
      <c r="C20" s="43">
        <v>70005</v>
      </c>
      <c r="D20" s="43">
        <v>6050</v>
      </c>
      <c r="E20" s="44" t="s">
        <v>23</v>
      </c>
      <c r="F20" s="45">
        <v>840000</v>
      </c>
      <c r="G20" s="45">
        <v>30500</v>
      </c>
      <c r="H20" s="45">
        <v>30500</v>
      </c>
      <c r="I20" s="51"/>
      <c r="J20" s="52"/>
      <c r="K20" s="51"/>
      <c r="L20" s="53">
        <v>409500</v>
      </c>
      <c r="M20" s="111">
        <v>400000</v>
      </c>
      <c r="N20" s="50" t="s">
        <v>55</v>
      </c>
    </row>
    <row r="21" spans="1:14" ht="175.5" customHeight="1">
      <c r="A21" s="41" t="s">
        <v>67</v>
      </c>
      <c r="B21" s="43">
        <v>801</v>
      </c>
      <c r="C21" s="43">
        <v>80101</v>
      </c>
      <c r="D21" s="43">
        <v>6050</v>
      </c>
      <c r="E21" s="44" t="s">
        <v>68</v>
      </c>
      <c r="F21" s="45">
        <v>2100000</v>
      </c>
      <c r="G21" s="45">
        <v>66490</v>
      </c>
      <c r="H21" s="45">
        <v>66490</v>
      </c>
      <c r="I21" s="43"/>
      <c r="J21" s="44"/>
      <c r="K21" s="43"/>
      <c r="L21" s="45">
        <v>1015710</v>
      </c>
      <c r="M21" s="45">
        <v>1017800</v>
      </c>
      <c r="N21" s="46" t="s">
        <v>55</v>
      </c>
    </row>
    <row r="22" spans="1:14" ht="82.5" customHeight="1">
      <c r="A22" s="41" t="s">
        <v>69</v>
      </c>
      <c r="B22" s="43">
        <v>900</v>
      </c>
      <c r="C22" s="43">
        <v>90004</v>
      </c>
      <c r="D22" s="43">
        <v>6050</v>
      </c>
      <c r="E22" s="44" t="s">
        <v>72</v>
      </c>
      <c r="F22" s="45">
        <v>168000</v>
      </c>
      <c r="G22" s="45">
        <v>18000</v>
      </c>
      <c r="H22" s="45">
        <v>18000</v>
      </c>
      <c r="I22" s="43"/>
      <c r="J22" s="44"/>
      <c r="K22" s="43"/>
      <c r="L22" s="45">
        <v>150000</v>
      </c>
      <c r="M22" s="45"/>
      <c r="N22" s="46" t="s">
        <v>55</v>
      </c>
    </row>
    <row r="23" spans="1:14" ht="134.25" customHeight="1">
      <c r="A23" s="41" t="s">
        <v>71</v>
      </c>
      <c r="B23" s="43">
        <v>921</v>
      </c>
      <c r="C23" s="43">
        <v>92109</v>
      </c>
      <c r="D23" s="43">
        <v>6050</v>
      </c>
      <c r="E23" s="44" t="s">
        <v>98</v>
      </c>
      <c r="F23" s="45">
        <v>2670500</v>
      </c>
      <c r="G23" s="45">
        <v>30500</v>
      </c>
      <c r="H23" s="45">
        <v>30500</v>
      </c>
      <c r="I23" s="55"/>
      <c r="J23" s="57"/>
      <c r="K23" s="55"/>
      <c r="L23" s="45">
        <v>1594500</v>
      </c>
      <c r="M23" s="45">
        <v>1045500</v>
      </c>
      <c r="N23" s="44" t="s">
        <v>55</v>
      </c>
    </row>
    <row r="24" spans="1:14" ht="89.25" customHeight="1">
      <c r="A24" s="41" t="s">
        <v>73</v>
      </c>
      <c r="B24" s="43">
        <v>926</v>
      </c>
      <c r="C24" s="43">
        <v>92601</v>
      </c>
      <c r="D24" s="43">
        <v>6050</v>
      </c>
      <c r="E24" s="44" t="s">
        <v>75</v>
      </c>
      <c r="F24" s="45">
        <v>710000</v>
      </c>
      <c r="G24" s="45">
        <v>2000</v>
      </c>
      <c r="H24" s="45">
        <v>2000</v>
      </c>
      <c r="I24" s="43"/>
      <c r="J24" s="44"/>
      <c r="K24" s="43"/>
      <c r="L24" s="45">
        <v>708000</v>
      </c>
      <c r="M24" s="45"/>
      <c r="N24" s="46" t="s">
        <v>55</v>
      </c>
    </row>
    <row r="25" spans="1:14" ht="114.75" customHeight="1">
      <c r="A25" s="41" t="s">
        <v>74</v>
      </c>
      <c r="B25" s="43">
        <v>926</v>
      </c>
      <c r="C25" s="43">
        <v>92601</v>
      </c>
      <c r="D25" s="43">
        <v>6050</v>
      </c>
      <c r="E25" s="44" t="s">
        <v>155</v>
      </c>
      <c r="F25" s="45">
        <v>1200000</v>
      </c>
      <c r="G25" s="45">
        <v>2000</v>
      </c>
      <c r="H25" s="45">
        <v>2000</v>
      </c>
      <c r="I25" s="43"/>
      <c r="J25" s="44"/>
      <c r="K25" s="43"/>
      <c r="L25" s="45">
        <v>1198000</v>
      </c>
      <c r="M25" s="45">
        <v>0</v>
      </c>
      <c r="N25" s="46" t="s">
        <v>55</v>
      </c>
    </row>
    <row r="26" spans="1:14" ht="12.75">
      <c r="A26" s="168" t="s">
        <v>77</v>
      </c>
      <c r="B26" s="168"/>
      <c r="C26" s="168"/>
      <c r="D26" s="168"/>
      <c r="E26" s="168"/>
      <c r="F26" s="55">
        <f>SUM(F13:F25)</f>
        <v>33161276</v>
      </c>
      <c r="G26" s="55">
        <f>SUM(G13:G25)</f>
        <v>1498450</v>
      </c>
      <c r="H26" s="55">
        <f>SUM(H13:H25)</f>
        <v>1298450</v>
      </c>
      <c r="I26" s="55">
        <f>SUM(I13:I25)</f>
        <v>0</v>
      </c>
      <c r="J26" s="55">
        <v>200000</v>
      </c>
      <c r="K26" s="55">
        <f>SUM(K13:K25)</f>
        <v>0</v>
      </c>
      <c r="L26" s="55">
        <f>SUM(L13:L25)</f>
        <v>18036299</v>
      </c>
      <c r="M26" s="55">
        <f>SUM(M13:M25)</f>
        <v>13626527</v>
      </c>
      <c r="N26" s="56" t="s">
        <v>78</v>
      </c>
    </row>
    <row r="27" spans="1:14" ht="12.75">
      <c r="A27" s="185" t="s">
        <v>149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6"/>
      <c r="N27" s="186"/>
    </row>
    <row r="28" spans="1:14" ht="12.75">
      <c r="A28" s="188" t="s">
        <v>153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3" ht="12.75">
      <c r="A29" s="14" t="s">
        <v>296</v>
      </c>
      <c r="B29" s="14"/>
      <c r="C29" s="14"/>
      <c r="D29" s="14"/>
      <c r="E29" s="14"/>
      <c r="F29" s="14"/>
      <c r="L29" s="147"/>
      <c r="M29" s="147"/>
    </row>
    <row r="30" spans="12:13" ht="12.75">
      <c r="L30" s="187"/>
      <c r="M30" s="187"/>
    </row>
    <row r="31" spans="1:14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</row>
    <row r="32" spans="12:13" ht="12.75">
      <c r="L32" s="147"/>
      <c r="M32" s="147"/>
    </row>
    <row r="33" spans="12:13" ht="12.75">
      <c r="L33" s="147"/>
      <c r="M33" s="147"/>
    </row>
    <row r="34" spans="12:13" ht="12.75">
      <c r="L34" s="147"/>
      <c r="M34" s="147"/>
    </row>
    <row r="35" spans="12:13" ht="12.75">
      <c r="L35" s="147" t="s">
        <v>25</v>
      </c>
      <c r="M35" s="147"/>
    </row>
    <row r="36" spans="12:13" ht="12.75">
      <c r="L36" s="147" t="s">
        <v>1</v>
      </c>
      <c r="M36" s="147"/>
    </row>
    <row r="37" spans="12:13" ht="12.75">
      <c r="L37" s="147"/>
      <c r="M37" s="147"/>
    </row>
    <row r="38" spans="12:13" ht="12.75">
      <c r="L38" s="147" t="s">
        <v>26</v>
      </c>
      <c r="M38" s="147"/>
    </row>
  </sheetData>
  <sheetProtection/>
  <mergeCells count="34">
    <mergeCell ref="L34:M34"/>
    <mergeCell ref="A28:N28"/>
    <mergeCell ref="A31:N31"/>
    <mergeCell ref="A26:E26"/>
    <mergeCell ref="L29:M29"/>
    <mergeCell ref="A27:N27"/>
    <mergeCell ref="L30:M30"/>
    <mergeCell ref="L32:M32"/>
    <mergeCell ref="L33:M33"/>
    <mergeCell ref="N7:N11"/>
    <mergeCell ref="G8:G11"/>
    <mergeCell ref="H8:K8"/>
    <mergeCell ref="L8:L11"/>
    <mergeCell ref="M8:M11"/>
    <mergeCell ref="H9:H11"/>
    <mergeCell ref="I9:I11"/>
    <mergeCell ref="J9:J11"/>
    <mergeCell ref="K9:K11"/>
    <mergeCell ref="B7:B11"/>
    <mergeCell ref="C7:C11"/>
    <mergeCell ref="D7:D11"/>
    <mergeCell ref="E7:E11"/>
    <mergeCell ref="F7:F11"/>
    <mergeCell ref="G7:M7"/>
    <mergeCell ref="L35:M35"/>
    <mergeCell ref="L36:M36"/>
    <mergeCell ref="L37:M37"/>
    <mergeCell ref="L38:M38"/>
    <mergeCell ref="L1:N1"/>
    <mergeCell ref="L2:N2"/>
    <mergeCell ref="L3:N3"/>
    <mergeCell ref="L4:N4"/>
    <mergeCell ref="A5:N5"/>
    <mergeCell ref="A7:A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</cp:lastModifiedBy>
  <cp:lastPrinted>2008-11-24T09:12:38Z</cp:lastPrinted>
  <dcterms:created xsi:type="dcterms:W3CDTF">1997-02-26T13:46:56Z</dcterms:created>
  <dcterms:modified xsi:type="dcterms:W3CDTF">2008-11-24T09:23:36Z</dcterms:modified>
  <cp:category/>
  <cp:version/>
  <cp:contentType/>
  <cp:contentStatus/>
</cp:coreProperties>
</file>